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activeTab="2"/>
  </bookViews>
  <sheets>
    <sheet name="Төлөвлөгөө-2021" sheetId="18" r:id="rId1"/>
    <sheet name="Sheet1" sheetId="19" r:id="rId2"/>
    <sheet name="Sheet2" sheetId="20" r:id="rId3"/>
  </sheets>
  <calcPr calcId="144525"/>
  <fileRecoveryPr autoRecover="0"/>
</workbook>
</file>

<file path=xl/calcChain.xml><?xml version="1.0" encoding="utf-8"?>
<calcChain xmlns="http://schemas.openxmlformats.org/spreadsheetml/2006/main">
  <c r="E58" i="20" l="1"/>
  <c r="D58" i="20"/>
  <c r="E54" i="20"/>
  <c r="D54" i="20"/>
  <c r="E49" i="20"/>
  <c r="B49" i="20"/>
  <c r="E48" i="20"/>
  <c r="D48" i="20"/>
  <c r="E45" i="20"/>
  <c r="D45" i="20"/>
  <c r="E38" i="20"/>
  <c r="D38" i="20"/>
  <c r="D49" i="20" s="1"/>
  <c r="B28" i="20"/>
  <c r="B59" i="20" s="1"/>
  <c r="E27" i="20"/>
  <c r="D27" i="20"/>
  <c r="E21" i="20"/>
  <c r="D21" i="20"/>
  <c r="E15" i="20"/>
  <c r="E28" i="20" s="1"/>
  <c r="E59" i="20" s="1"/>
  <c r="D15" i="20"/>
  <c r="D28" i="20" s="1"/>
  <c r="D59" i="20" l="1"/>
  <c r="D45" i="18"/>
  <c r="D38" i="18"/>
  <c r="D27" i="18"/>
  <c r="D21" i="18"/>
  <c r="D15" i="18"/>
  <c r="E54" i="18" l="1"/>
  <c r="D54" i="18"/>
  <c r="B49" i="18"/>
  <c r="B28" i="18"/>
  <c r="B59" i="18" s="1"/>
  <c r="D58" i="18"/>
  <c r="E45" i="18"/>
  <c r="E21" i="18"/>
  <c r="E27" i="18"/>
  <c r="E15" i="18"/>
  <c r="D48" i="18" l="1"/>
  <c r="D49" i="18" s="1"/>
  <c r="D28" i="18"/>
  <c r="D59" i="18" s="1"/>
  <c r="E38" i="18" l="1"/>
  <c r="E48" i="18" l="1"/>
  <c r="E49" i="18" s="1"/>
  <c r="E28" i="18" l="1"/>
  <c r="E58" i="18" l="1"/>
  <c r="E59" i="18" s="1"/>
</calcChain>
</file>

<file path=xl/sharedStrings.xml><?xml version="1.0" encoding="utf-8"?>
<sst xmlns="http://schemas.openxmlformats.org/spreadsheetml/2006/main" count="294" uniqueCount="98">
  <si>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</si>
  <si>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</si>
  <si>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</si>
  <si>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</si>
  <si>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</si>
  <si>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</si>
  <si>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</si>
  <si>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</si>
  <si>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</si>
  <si>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</si>
  <si>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</si>
  <si>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</si>
  <si>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</si>
  <si>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</si>
  <si>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</si>
  <si>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</si>
  <si>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</si>
  <si>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</si>
  <si>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</si>
  <si>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</si>
  <si>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</si>
  <si>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</si>
  <si>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</si>
  <si>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</si>
  <si>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</si>
  <si>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</si>
  <si>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</si>
  <si>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</si>
  <si>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</si>
  <si>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</si>
  <si>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</si>
  <si>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</si>
  <si>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</si>
  <si>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</si>
  <si>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</si>
  <si>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</si>
  <si>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</si>
  <si>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</si>
  <si>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</si>
  <si>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</si>
  <si>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</si>
  <si>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</si>
  <si>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</si>
  <si>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</si>
  <si>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</si>
  <si>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</si>
  <si>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</si>
  <si>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</si>
  <si>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</si>
  <si>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</si>
  <si>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</si>
  <si>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</si>
  <si>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</si>
  <si>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</si>
  <si>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</si>
  <si>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</si>
  <si>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</si>
  <si>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</si>
  <si>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</si>
  <si>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</si>
  <si>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</si>
  <si>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Говьсүмбэр аймгийн Иргэдийн Төлөөлөгчдийн Хурлын хуралдааны 2021 оны 07 дугаар сарын 23-ны өдрийн 04 дүгээр тогтоолыг үндэслэсэн</t>
  </si>
  <si>
    <t xml:space="preserve">                                                ГОВЬСҮМБЭР АЙМГИЙН ТӨСВИЙН ЕРӨНХИЙЛӨН ЗАХИРАГЧИЙН 2022 ОНЫ ХУДАЛДАН АВАХ АЖИЛЛАГААНЫ ТӨЛӨВЛӨГӨӨ</t>
  </si>
  <si>
    <t>I.I. "ОРОН НУТГИЙН ХӨГЖЛИЙН САН"</t>
  </si>
  <si>
    <t>I.II. ОРОН НУТГИЙН ХӨРӨНГӨ ОРУУЛАЛТ</t>
  </si>
  <si>
    <t>I.III. "БАЙГАЛЬ ХАМГААЛАХ, НӨХӨН СЭРГЭЭХ АРГА ХЭМЖЭЭ"-НИЙ ЗАРДАЛ</t>
  </si>
  <si>
    <t>I.IV. "АВТО ЗАМЫН САН"</t>
  </si>
  <si>
    <t>Аймгийн хэмжээнд гамшгийн эрсдлийн нарийвчилсан үнэлгээ хийлгэх ажил</t>
  </si>
  <si>
    <t>Говьсүмбэр аймгийн Иргэдийн Төлөөлөгчдийн Хурлын хуралдааны 2021 оны 12 дугаар сарын 04-ний өдрийн 03 дугаар тогтоолыг үндэслэсэн</t>
  </si>
  <si>
    <t>Говьсүмбэр аймгийн Иргэдийн Төлөөлөгчдийн Хурлын хуралдааны 2021 оны 12 дугаар сарын 05-ний өдрийн 03 дугаар тогтоолыг үндэслэсэн</t>
  </si>
  <si>
    <t>Аймаг, сумдын төвийн камержуулалтын ажил</t>
  </si>
  <si>
    <t xml:space="preserve">Шинээр олгогдсон газарт цахилгаан татах ажил </t>
  </si>
  <si>
    <t>Сүмбэр сумын 1 дүгээр багийн бохирын шугамыг Найрамдал хотхоны бохирын шугаманд холбох ажил</t>
  </si>
  <si>
    <t>Баянтал сум, Лүн хорооллын ЦДАШ-ын ажил</t>
  </si>
  <si>
    <t>Эрүүл мэндийн газрын байрны их засварын ажил</t>
  </si>
  <si>
    <t>Сум дундын Ойн анги ОНӨААТҮГазарт ус тээвэрлэх автомашин худалдан авах ажил</t>
  </si>
  <si>
    <t>Ерөнхий боловсролын 1 дүгээр сургуулийн мэдээлэл зүйн кабинетад компьютер худалдан авах ажил</t>
  </si>
  <si>
    <t>Эрүүл мэндийн байгууллагуудад шаардлагатай тоног төхөөрөмж худалдан авах ажил</t>
  </si>
  <si>
    <t>Аймгийн өвс тэжээлийн нөөц бүрдүүлэх арга хэмжээний зардал</t>
  </si>
  <si>
    <t>Сүмбэр сумын 6 дугаар цэцэрлэгийн өргөтгөлийн барилгын зураг төсөв боловсруулах ажил</t>
  </si>
  <si>
    <t>Сүмбэр сумын 5 дугаар сургуулийн сургуулийн 320 хүүхдийн өргөтгөлийн барилгын зураг төсөв боловсруулах ажил</t>
  </si>
  <si>
    <t>Шинэ суурьшил үүсгэх газарт, газар зохион байгуулалт хийх ажил</t>
  </si>
  <si>
    <t>Тэрбум мод үндэсний хөтөлбөрийн хүрээнд худаг гаргах ажил</t>
  </si>
  <si>
    <t>Сүмбэр сумын 1 дүгээр багийн 2 дугаар уурын зуухны өргөтгөлийн барилга</t>
  </si>
  <si>
    <t>Халуун усны барилгын ажил /Сүмбэр сум, 2 дугаар баг/</t>
  </si>
  <si>
    <t>Сүмбэр сумын Найрамдал хотхонд шинээр баригдаж байгаа барилгуудын цахилгаан хангамжийн ажил</t>
  </si>
  <si>
    <t>Шивээговь сумын 6, 7 дугаар байрны техникийн давхарын инженерийн шугам сүлжээний өргөтгөл шинэчлэлийн ажил</t>
  </si>
  <si>
    <t>Орон нутгийн өмчийн байгууллагуудын их засварын ажил</t>
  </si>
  <si>
    <t>Цагдаагийн хэлтсийн эрүүлжүүлэх байрны засварын ажил</t>
  </si>
  <si>
    <t>Шүүхийн шинжилгээний албанд шаардлагатай тоног төхөөрөмж</t>
  </si>
  <si>
    <t>Хими, нян судлал, хорио цээрийн лабораторыг бэхжүүлэх, шаардлагатай техник, тоног төхөөрөмж худалдан авах ажил</t>
  </si>
  <si>
    <t>Нутгийн захиргааны байгууллагууд болон хөдөөгийн багуудыгшаардлагатай компьютер, техник хэрэгсэл, тоног төхөөрөмж худалдан авах ажил</t>
  </si>
  <si>
    <t>Зохиомол хээлтүүлгийн явуулын пункет худалдан авах ажил</t>
  </si>
  <si>
    <t>Аймгийн Засаг даргын Тамгын газарт автомашин худалдан авах ажил</t>
  </si>
  <si>
    <t>Баянтал сумын сургууль, цэцэрлэгийн комплекс зураг төсөв боловсруулах ажил</t>
  </si>
  <si>
    <t xml:space="preserve">Мод үржүүлгийн газрын хүчин чадлыг нэмэгдүүлэн тарьц суулгацын нөөц бүрдүүлэх зорилгоор хайгуул хийж гүн өрмийн худаг гаргаж, ус нөөцлөх сав суурилуулах </t>
  </si>
  <si>
    <t>“Тэр бум мод” тарих үндэсний хөдөлгөөний хүрээнд ойн зурвас байгуулах /4 га талбайд/</t>
  </si>
  <si>
    <t>Аймгийн төвийн авто замын дагуу тэмдэг, тэмдэглэгээ хийх, авто замын их засварын ажил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</si>
</sst>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justify" vertical="center" wrapText="1"/>
    </xf>
    <xf numFmtId="166" fontId="11" fillId="0" borderId="6" xfId="4" applyNumberFormat="1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0" fillId="0" borderId="6" xfId="3" applyFont="1" applyBorder="1" applyAlignment="1">
      <alignment horizontal="justify" vertical="center"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justify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justify" vertical="center" wrapText="1"/>
    </xf>
    <xf numFmtId="0" fontId="11" fillId="8" borderId="6" xfId="3" applyFont="1" applyFill="1" applyBorder="1" applyAlignment="1">
      <alignment horizontal="justify" vertical="center" wrapText="1"/>
    </xf>
    <xf numFmtId="0" fontId="17" fillId="8" borderId="6" xfId="3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Check Cell" xfId="2" builtinId="23"/>
    <cellStyle name="Comma" xfId="1" builtinId="3"/>
    <cellStyle name="Comma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="70" zoomScaleNormal="70" workbookViewId="0">
      <selection sqref="A1:XFD1048576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85" t="s">
        <v>60</v>
      </c>
      <c r="I1" s="86"/>
      <c r="J1" s="86"/>
      <c r="K1" s="86"/>
      <c r="L1" s="86"/>
    </row>
    <row r="2" spans="1:23" s="13" customFormat="1" ht="34.799999999999997" customHeight="1" x14ac:dyDescent="0.25">
      <c r="B2" s="14"/>
      <c r="C2" s="47"/>
      <c r="D2" s="48"/>
      <c r="E2" s="61"/>
      <c r="F2" s="61"/>
      <c r="G2" s="85" t="s">
        <v>59</v>
      </c>
      <c r="H2" s="85"/>
      <c r="I2" s="85"/>
      <c r="J2" s="85"/>
      <c r="K2" s="85"/>
      <c r="L2" s="85"/>
    </row>
    <row r="3" spans="1:23" s="13" customFormat="1" ht="20.399999999999999" customHeight="1" x14ac:dyDescent="0.25">
      <c r="B3" s="87" t="s">
        <v>62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23" s="13" customFormat="1" ht="20.399999999999999" customHeight="1" x14ac:dyDescent="0.25">
      <c r="A4" s="40"/>
      <c r="B4" s="5"/>
      <c r="C4" s="49">
        <v>44544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106" t="s">
        <v>0</v>
      </c>
      <c r="C5" s="88" t="s">
        <v>1</v>
      </c>
      <c r="D5" s="90" t="s">
        <v>7</v>
      </c>
      <c r="E5" s="90" t="s">
        <v>15</v>
      </c>
      <c r="F5" s="92" t="s">
        <v>8</v>
      </c>
      <c r="G5" s="88" t="s">
        <v>12</v>
      </c>
      <c r="H5" s="100" t="s">
        <v>2</v>
      </c>
      <c r="I5" s="101"/>
      <c r="J5" s="101"/>
      <c r="K5" s="102"/>
      <c r="L5" s="103" t="s">
        <v>14</v>
      </c>
    </row>
    <row r="6" spans="1:23" s="2" customFormat="1" ht="78" customHeight="1" x14ac:dyDescent="0.3">
      <c r="A6" s="5"/>
      <c r="B6" s="106"/>
      <c r="C6" s="89"/>
      <c r="D6" s="91"/>
      <c r="E6" s="91"/>
      <c r="F6" s="93"/>
      <c r="G6" s="89"/>
      <c r="H6" s="18" t="s">
        <v>3</v>
      </c>
      <c r="I6" s="18" t="s">
        <v>13</v>
      </c>
      <c r="J6" s="18" t="s">
        <v>4</v>
      </c>
      <c r="K6" s="18" t="s">
        <v>5</v>
      </c>
      <c r="L6" s="10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40" customFormat="1" ht="16.5" customHeight="1" x14ac:dyDescent="0.25">
      <c r="B7" s="97" t="s">
        <v>63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23" s="40" customFormat="1" ht="14.25" customHeight="1" x14ac:dyDescent="0.25">
      <c r="B8" s="94" t="s">
        <v>6</v>
      </c>
      <c r="C8" s="95"/>
      <c r="D8" s="95"/>
      <c r="E8" s="95"/>
      <c r="F8" s="95"/>
      <c r="G8" s="95"/>
      <c r="H8" s="95"/>
      <c r="I8" s="95"/>
      <c r="J8" s="95"/>
      <c r="K8" s="95"/>
      <c r="L8" s="96"/>
      <c r="W8" s="5"/>
    </row>
    <row r="9" spans="1:23" s="40" customFormat="1" ht="69" customHeight="1" x14ac:dyDescent="0.25">
      <c r="B9" s="39">
        <v>1</v>
      </c>
      <c r="C9" s="20" t="s">
        <v>58</v>
      </c>
      <c r="D9" s="21">
        <v>87000</v>
      </c>
      <c r="E9" s="21">
        <v>87000</v>
      </c>
      <c r="F9" s="22"/>
      <c r="G9" s="22" t="s">
        <v>17</v>
      </c>
      <c r="H9" s="23"/>
      <c r="I9" s="23"/>
      <c r="J9" s="23"/>
      <c r="K9" s="23"/>
      <c r="L9" s="24" t="s">
        <v>68</v>
      </c>
      <c r="W9" s="5"/>
    </row>
    <row r="10" spans="1:23" s="40" customFormat="1" ht="41.4" x14ac:dyDescent="0.25">
      <c r="B10" s="39">
        <v>2</v>
      </c>
      <c r="C10" s="20" t="s">
        <v>70</v>
      </c>
      <c r="D10" s="21">
        <v>45000</v>
      </c>
      <c r="E10" s="21">
        <v>45000</v>
      </c>
      <c r="F10" s="22"/>
      <c r="G10" s="22" t="s">
        <v>17</v>
      </c>
      <c r="H10" s="23"/>
      <c r="I10" s="23"/>
      <c r="J10" s="23"/>
      <c r="K10" s="23"/>
      <c r="L10" s="71" t="s">
        <v>68</v>
      </c>
      <c r="W10" s="5"/>
    </row>
    <row r="11" spans="1:23" s="40" customFormat="1" ht="51.6" customHeight="1" x14ac:dyDescent="0.25">
      <c r="B11" s="39">
        <v>3</v>
      </c>
      <c r="C11" s="68" t="s">
        <v>71</v>
      </c>
      <c r="D11" s="69">
        <v>239199.5</v>
      </c>
      <c r="E11" s="69">
        <v>239199.5</v>
      </c>
      <c r="F11" s="22"/>
      <c r="G11" s="22" t="s">
        <v>16</v>
      </c>
      <c r="H11" s="23"/>
      <c r="I11" s="23"/>
      <c r="J11" s="23"/>
      <c r="K11" s="23"/>
      <c r="L11" s="71" t="s">
        <v>68</v>
      </c>
      <c r="W11" s="5"/>
    </row>
    <row r="12" spans="1:23" s="40" customFormat="1" ht="58.8" customHeight="1" x14ac:dyDescent="0.25">
      <c r="B12" s="39">
        <v>4</v>
      </c>
      <c r="C12" s="70" t="s">
        <v>72</v>
      </c>
      <c r="D12" s="69">
        <v>675000</v>
      </c>
      <c r="E12" s="69">
        <v>675000</v>
      </c>
      <c r="F12" s="22"/>
      <c r="G12" s="22" t="s">
        <v>16</v>
      </c>
      <c r="H12" s="23"/>
      <c r="I12" s="23"/>
      <c r="J12" s="23"/>
      <c r="K12" s="23"/>
      <c r="L12" s="71" t="s">
        <v>68</v>
      </c>
      <c r="W12" s="5"/>
    </row>
    <row r="13" spans="1:23" s="40" customFormat="1" ht="41.4" x14ac:dyDescent="0.25">
      <c r="B13" s="39">
        <v>5</v>
      </c>
      <c r="C13" s="70" t="s">
        <v>73</v>
      </c>
      <c r="D13" s="69">
        <v>116954.5</v>
      </c>
      <c r="E13" s="69">
        <v>116954.5</v>
      </c>
      <c r="F13" s="22"/>
      <c r="G13" s="22" t="s">
        <v>16</v>
      </c>
      <c r="H13" s="23"/>
      <c r="I13" s="23"/>
      <c r="J13" s="23"/>
      <c r="K13" s="23"/>
      <c r="L13" s="71" t="s">
        <v>68</v>
      </c>
      <c r="W13" s="5"/>
    </row>
    <row r="14" spans="1:23" s="40" customFormat="1" ht="67.2" customHeight="1" x14ac:dyDescent="0.25">
      <c r="B14" s="39">
        <v>6</v>
      </c>
      <c r="C14" s="70" t="s">
        <v>74</v>
      </c>
      <c r="D14" s="21">
        <v>50000</v>
      </c>
      <c r="E14" s="21">
        <v>50000</v>
      </c>
      <c r="F14" s="22"/>
      <c r="G14" s="22" t="s">
        <v>17</v>
      </c>
      <c r="H14" s="23"/>
      <c r="I14" s="23"/>
      <c r="J14" s="23"/>
      <c r="K14" s="23"/>
      <c r="L14" s="71" t="s">
        <v>68</v>
      </c>
      <c r="W14" s="5"/>
    </row>
    <row r="15" spans="1:23" s="40" customFormat="1" ht="18" customHeight="1" x14ac:dyDescent="0.25">
      <c r="B15" s="26">
        <v>6</v>
      </c>
      <c r="C15" s="27" t="s">
        <v>19</v>
      </c>
      <c r="D15" s="28">
        <f>SUM(D9:D14)</f>
        <v>1213154</v>
      </c>
      <c r="E15" s="28">
        <f>SUM(E9:E14)</f>
        <v>1213154</v>
      </c>
      <c r="F15" s="28"/>
      <c r="G15" s="29"/>
      <c r="H15" s="30"/>
      <c r="I15" s="30"/>
      <c r="J15" s="30"/>
      <c r="K15" s="30"/>
      <c r="L15" s="31"/>
      <c r="W15" s="5"/>
    </row>
    <row r="16" spans="1:23" s="40" customFormat="1" ht="17.399999999999999" customHeight="1" x14ac:dyDescent="0.25">
      <c r="B16" s="76" t="s">
        <v>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W16" s="5"/>
    </row>
    <row r="17" spans="2:23" s="40" customFormat="1" ht="63" customHeight="1" x14ac:dyDescent="0.25">
      <c r="B17" s="39">
        <v>1</v>
      </c>
      <c r="C17" s="20" t="s">
        <v>75</v>
      </c>
      <c r="D17" s="21">
        <v>100000</v>
      </c>
      <c r="E17" s="21">
        <v>100000</v>
      </c>
      <c r="F17" s="22"/>
      <c r="G17" s="22" t="s">
        <v>16</v>
      </c>
      <c r="H17" s="23"/>
      <c r="I17" s="23"/>
      <c r="J17" s="23"/>
      <c r="K17" s="23"/>
      <c r="L17" s="71" t="s">
        <v>68</v>
      </c>
      <c r="W17" s="5"/>
    </row>
    <row r="18" spans="2:23" s="40" customFormat="1" ht="67.2" customHeight="1" x14ac:dyDescent="0.25">
      <c r="B18" s="39">
        <v>2</v>
      </c>
      <c r="C18" s="20" t="s">
        <v>76</v>
      </c>
      <c r="D18" s="21">
        <v>75000</v>
      </c>
      <c r="E18" s="21">
        <v>75000</v>
      </c>
      <c r="F18" s="22"/>
      <c r="G18" s="22" t="s">
        <v>16</v>
      </c>
      <c r="H18" s="23"/>
      <c r="I18" s="23"/>
      <c r="J18" s="23"/>
      <c r="K18" s="23"/>
      <c r="L18" s="71" t="s">
        <v>68</v>
      </c>
      <c r="W18" s="5"/>
    </row>
    <row r="19" spans="2:23" s="40" customFormat="1" ht="67.2" customHeight="1" x14ac:dyDescent="0.25">
      <c r="B19" s="39">
        <v>3</v>
      </c>
      <c r="C19" s="20" t="s">
        <v>77</v>
      </c>
      <c r="D19" s="21">
        <v>50000</v>
      </c>
      <c r="E19" s="21">
        <v>50000</v>
      </c>
      <c r="F19" s="22"/>
      <c r="G19" s="22" t="s">
        <v>17</v>
      </c>
      <c r="H19" s="23"/>
      <c r="I19" s="23"/>
      <c r="J19" s="23"/>
      <c r="K19" s="23"/>
      <c r="L19" s="71" t="s">
        <v>68</v>
      </c>
      <c r="W19" s="5"/>
    </row>
    <row r="20" spans="2:23" s="40" customFormat="1" ht="67.2" customHeight="1" x14ac:dyDescent="0.25">
      <c r="B20" s="39">
        <v>4</v>
      </c>
      <c r="C20" s="20" t="s">
        <v>78</v>
      </c>
      <c r="D20" s="21">
        <v>80000.7</v>
      </c>
      <c r="E20" s="21">
        <v>80000.7</v>
      </c>
      <c r="F20" s="22"/>
      <c r="G20" s="22" t="s">
        <v>16</v>
      </c>
      <c r="H20" s="23"/>
      <c r="I20" s="23"/>
      <c r="J20" s="23"/>
      <c r="K20" s="23"/>
      <c r="L20" s="71" t="s">
        <v>68</v>
      </c>
      <c r="W20" s="5"/>
    </row>
    <row r="21" spans="2:23" s="40" customFormat="1" ht="17.399999999999999" customHeight="1" x14ac:dyDescent="0.25">
      <c r="B21" s="26">
        <v>4</v>
      </c>
      <c r="C21" s="27" t="s">
        <v>19</v>
      </c>
      <c r="D21" s="28">
        <f>SUM(D17:D20)</f>
        <v>305000.7</v>
      </c>
      <c r="E21" s="28">
        <f>SUM(E17:E20)</f>
        <v>305000.7</v>
      </c>
      <c r="F21" s="28"/>
      <c r="G21" s="29"/>
      <c r="H21" s="30"/>
      <c r="I21" s="30"/>
      <c r="J21" s="30"/>
      <c r="K21" s="30"/>
      <c r="L21" s="31"/>
      <c r="W21" s="5"/>
    </row>
    <row r="22" spans="2:23" s="40" customFormat="1" ht="17.399999999999999" customHeight="1" x14ac:dyDescent="0.25">
      <c r="B22" s="76" t="s">
        <v>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W22" s="5"/>
    </row>
    <row r="23" spans="2:23" s="40" customFormat="1" ht="48" customHeight="1" x14ac:dyDescent="0.25">
      <c r="B23" s="39">
        <v>1</v>
      </c>
      <c r="C23" s="20" t="s">
        <v>67</v>
      </c>
      <c r="D23" s="21">
        <v>60000</v>
      </c>
      <c r="E23" s="21">
        <v>60000</v>
      </c>
      <c r="F23" s="22"/>
      <c r="G23" s="22" t="s">
        <v>20</v>
      </c>
      <c r="H23" s="23"/>
      <c r="I23" s="23"/>
      <c r="J23" s="23"/>
      <c r="K23" s="23"/>
      <c r="L23" s="71" t="s">
        <v>69</v>
      </c>
      <c r="W23" s="5"/>
    </row>
    <row r="24" spans="2:23" s="40" customFormat="1" ht="43.2" customHeight="1" x14ac:dyDescent="0.25">
      <c r="B24" s="39">
        <v>2</v>
      </c>
      <c r="C24" s="20" t="s">
        <v>79</v>
      </c>
      <c r="D24" s="21">
        <v>40000</v>
      </c>
      <c r="E24" s="21">
        <v>40000</v>
      </c>
      <c r="F24" s="22"/>
      <c r="G24" s="22" t="s">
        <v>20</v>
      </c>
      <c r="H24" s="23"/>
      <c r="I24" s="23"/>
      <c r="J24" s="23"/>
      <c r="K24" s="23"/>
      <c r="L24" s="71" t="s">
        <v>69</v>
      </c>
      <c r="W24" s="5"/>
    </row>
    <row r="25" spans="2:23" s="40" customFormat="1" ht="46.8" customHeight="1" x14ac:dyDescent="0.25">
      <c r="B25" s="39">
        <v>3</v>
      </c>
      <c r="C25" s="20" t="s">
        <v>80</v>
      </c>
      <c r="D25" s="21">
        <v>40000</v>
      </c>
      <c r="E25" s="21">
        <v>40000</v>
      </c>
      <c r="F25" s="22"/>
      <c r="G25" s="22" t="s">
        <v>20</v>
      </c>
      <c r="H25" s="23"/>
      <c r="I25" s="23"/>
      <c r="J25" s="23"/>
      <c r="K25" s="23"/>
      <c r="L25" s="71" t="s">
        <v>69</v>
      </c>
      <c r="W25" s="5"/>
    </row>
    <row r="26" spans="2:23" s="40" customFormat="1" ht="49.2" customHeight="1" x14ac:dyDescent="0.25">
      <c r="B26" s="39">
        <v>4</v>
      </c>
      <c r="C26" s="20" t="s">
        <v>81</v>
      </c>
      <c r="D26" s="21">
        <v>25000</v>
      </c>
      <c r="E26" s="21">
        <v>25000</v>
      </c>
      <c r="F26" s="22"/>
      <c r="G26" s="22" t="s">
        <v>20</v>
      </c>
      <c r="H26" s="23"/>
      <c r="I26" s="23"/>
      <c r="J26" s="23"/>
      <c r="K26" s="23"/>
      <c r="L26" s="71" t="s">
        <v>69</v>
      </c>
      <c r="W26" s="5"/>
    </row>
    <row r="27" spans="2:23" s="40" customFormat="1" ht="17.399999999999999" customHeight="1" x14ac:dyDescent="0.25">
      <c r="B27" s="26">
        <v>4</v>
      </c>
      <c r="C27" s="27" t="s">
        <v>19</v>
      </c>
      <c r="D27" s="28">
        <f>SUM(D23:D26)</f>
        <v>165000</v>
      </c>
      <c r="E27" s="28">
        <f>SUM(E23:E26)</f>
        <v>165000</v>
      </c>
      <c r="F27" s="28"/>
      <c r="G27" s="29"/>
      <c r="H27" s="30"/>
      <c r="I27" s="30"/>
      <c r="J27" s="30"/>
      <c r="K27" s="30"/>
      <c r="L27" s="31"/>
      <c r="W27" s="5"/>
    </row>
    <row r="28" spans="2:23" s="40" customFormat="1" ht="22.2" customHeight="1" x14ac:dyDescent="0.25">
      <c r="B28" s="57">
        <f>B15+B21+B27</f>
        <v>14</v>
      </c>
      <c r="C28" s="57" t="s">
        <v>10</v>
      </c>
      <c r="D28" s="58">
        <f>D15+D21+D27</f>
        <v>1683154.7</v>
      </c>
      <c r="E28" s="58">
        <f>E15+E21+E27</f>
        <v>1683154.7</v>
      </c>
      <c r="F28" s="59"/>
      <c r="G28" s="59"/>
      <c r="H28" s="59"/>
      <c r="I28" s="59"/>
      <c r="J28" s="59"/>
      <c r="K28" s="59"/>
      <c r="L28" s="59"/>
      <c r="W28" s="5"/>
    </row>
    <row r="29" spans="2:23" s="40" customFormat="1" ht="17.25" customHeight="1" x14ac:dyDescent="0.25">
      <c r="B29" s="105" t="s">
        <v>64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W29" s="5"/>
    </row>
    <row r="30" spans="2:23" s="40" customFormat="1" ht="12.75" customHeight="1" x14ac:dyDescent="0.25">
      <c r="B30" s="84" t="s">
        <v>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W30" s="5"/>
    </row>
    <row r="31" spans="2:23" s="40" customFormat="1" ht="80.400000000000006" customHeight="1" x14ac:dyDescent="0.25">
      <c r="B31" s="19">
        <v>1</v>
      </c>
      <c r="C31" s="20" t="s">
        <v>82</v>
      </c>
      <c r="D31" s="21">
        <v>53976.7</v>
      </c>
      <c r="E31" s="21">
        <v>53976.7</v>
      </c>
      <c r="F31" s="22"/>
      <c r="G31" s="22" t="s">
        <v>17</v>
      </c>
      <c r="H31" s="23"/>
      <c r="I31" s="23"/>
      <c r="J31" s="23"/>
      <c r="K31" s="23"/>
      <c r="L31" s="71" t="s">
        <v>69</v>
      </c>
      <c r="W31" s="5"/>
    </row>
    <row r="32" spans="2:23" s="40" customFormat="1" ht="68.400000000000006" customHeight="1" x14ac:dyDescent="0.25">
      <c r="B32" s="19">
        <v>2</v>
      </c>
      <c r="C32" s="20" t="s">
        <v>83</v>
      </c>
      <c r="D32" s="21">
        <v>100000</v>
      </c>
      <c r="E32" s="21">
        <v>100000</v>
      </c>
      <c r="F32" s="22"/>
      <c r="G32" s="22" t="s">
        <v>17</v>
      </c>
      <c r="H32" s="23"/>
      <c r="I32" s="23"/>
      <c r="J32" s="41"/>
      <c r="K32" s="41"/>
      <c r="L32" s="71" t="s">
        <v>69</v>
      </c>
      <c r="W32" s="5"/>
    </row>
    <row r="33" spans="2:23" s="13" customFormat="1" ht="75" customHeight="1" x14ac:dyDescent="0.25">
      <c r="B33" s="19">
        <v>3</v>
      </c>
      <c r="C33" s="25" t="s">
        <v>84</v>
      </c>
      <c r="D33" s="21">
        <v>200000</v>
      </c>
      <c r="E33" s="21">
        <v>200000</v>
      </c>
      <c r="F33" s="22"/>
      <c r="G33" s="22" t="s">
        <v>16</v>
      </c>
      <c r="H33" s="23"/>
      <c r="I33" s="23"/>
      <c r="J33" s="23"/>
      <c r="K33" s="23"/>
      <c r="L33" s="71" t="s">
        <v>69</v>
      </c>
      <c r="W33" s="14"/>
    </row>
    <row r="34" spans="2:23" s="13" customFormat="1" ht="75.599999999999994" customHeight="1" x14ac:dyDescent="0.25">
      <c r="B34" s="19">
        <v>4</v>
      </c>
      <c r="C34" s="25" t="s">
        <v>85</v>
      </c>
      <c r="D34" s="21">
        <v>241004.2</v>
      </c>
      <c r="E34" s="21">
        <v>241004.2</v>
      </c>
      <c r="F34" s="22"/>
      <c r="G34" s="22" t="s">
        <v>16</v>
      </c>
      <c r="H34" s="23"/>
      <c r="I34" s="23"/>
      <c r="J34" s="23"/>
      <c r="K34" s="23"/>
      <c r="L34" s="71" t="s">
        <v>69</v>
      </c>
      <c r="W34" s="14"/>
    </row>
    <row r="35" spans="2:23" s="13" customFormat="1" ht="52.8" customHeight="1" x14ac:dyDescent="0.25">
      <c r="B35" s="19">
        <v>5</v>
      </c>
      <c r="C35" s="64" t="s">
        <v>86</v>
      </c>
      <c r="D35" s="21">
        <v>155995.79999999999</v>
      </c>
      <c r="E35" s="21">
        <v>155995.79999999999</v>
      </c>
      <c r="F35" s="22"/>
      <c r="G35" s="22" t="s">
        <v>16</v>
      </c>
      <c r="H35" s="23"/>
      <c r="I35" s="23"/>
      <c r="J35" s="23"/>
      <c r="K35" s="23"/>
      <c r="L35" s="63" t="s">
        <v>61</v>
      </c>
      <c r="W35" s="14"/>
    </row>
    <row r="36" spans="2:23" s="13" customFormat="1" ht="41.4" x14ac:dyDescent="0.25">
      <c r="B36" s="19">
        <v>6</v>
      </c>
      <c r="C36" s="25" t="s">
        <v>87</v>
      </c>
      <c r="D36" s="21">
        <v>243251.20000000001</v>
      </c>
      <c r="E36" s="21">
        <v>243251.20000000001</v>
      </c>
      <c r="F36" s="22"/>
      <c r="G36" s="22" t="s">
        <v>16</v>
      </c>
      <c r="H36" s="23"/>
      <c r="I36" s="23"/>
      <c r="J36" s="23"/>
      <c r="K36" s="23"/>
      <c r="L36" s="63" t="s">
        <v>61</v>
      </c>
      <c r="W36" s="14"/>
    </row>
    <row r="37" spans="2:23" s="13" customFormat="1" ht="41.4" x14ac:dyDescent="0.25">
      <c r="B37" s="19">
        <v>7</v>
      </c>
      <c r="C37" s="65" t="s">
        <v>88</v>
      </c>
      <c r="D37" s="66">
        <v>36500</v>
      </c>
      <c r="E37" s="66">
        <v>36500</v>
      </c>
      <c r="F37" s="22"/>
      <c r="G37" s="22" t="s">
        <v>17</v>
      </c>
      <c r="H37" s="23"/>
      <c r="I37" s="23"/>
      <c r="J37" s="23"/>
      <c r="K37" s="23"/>
      <c r="L37" s="63" t="s">
        <v>61</v>
      </c>
      <c r="W37" s="14"/>
    </row>
    <row r="38" spans="2:23" s="13" customFormat="1" ht="13.8" x14ac:dyDescent="0.25">
      <c r="B38" s="26">
        <v>7</v>
      </c>
      <c r="C38" s="27" t="s">
        <v>19</v>
      </c>
      <c r="D38" s="28">
        <f>SUM(D31:D37)</f>
        <v>1030727.8999999999</v>
      </c>
      <c r="E38" s="28">
        <f>SUM(E31:E37)</f>
        <v>1030727.8999999999</v>
      </c>
      <c r="F38" s="28"/>
      <c r="G38" s="29"/>
      <c r="H38" s="30"/>
      <c r="I38" s="30"/>
      <c r="J38" s="30"/>
      <c r="K38" s="30"/>
      <c r="L38" s="31"/>
      <c r="W38" s="14"/>
    </row>
    <row r="39" spans="2:23" s="13" customFormat="1" ht="19.2" customHeight="1" x14ac:dyDescent="0.25">
      <c r="B39" s="76" t="s">
        <v>18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W39" s="14"/>
    </row>
    <row r="40" spans="2:23" s="13" customFormat="1" ht="66.599999999999994" customHeight="1" x14ac:dyDescent="0.25">
      <c r="B40" s="19">
        <v>1</v>
      </c>
      <c r="C40" s="25" t="s">
        <v>89</v>
      </c>
      <c r="D40" s="21">
        <v>28500</v>
      </c>
      <c r="E40" s="21">
        <v>28500</v>
      </c>
      <c r="F40" s="22"/>
      <c r="G40" s="22" t="s">
        <v>17</v>
      </c>
      <c r="H40" s="23"/>
      <c r="I40" s="23"/>
      <c r="J40" s="23"/>
      <c r="K40" s="23"/>
      <c r="L40" s="71" t="s">
        <v>61</v>
      </c>
      <c r="W40" s="14"/>
    </row>
    <row r="41" spans="2:23" s="13" customFormat="1" ht="41.4" x14ac:dyDescent="0.25">
      <c r="B41" s="19">
        <v>2</v>
      </c>
      <c r="C41" s="65" t="s">
        <v>90</v>
      </c>
      <c r="D41" s="66">
        <v>59100</v>
      </c>
      <c r="E41" s="66">
        <v>59100</v>
      </c>
      <c r="F41" s="62"/>
      <c r="G41" s="22" t="s">
        <v>17</v>
      </c>
      <c r="H41" s="23"/>
      <c r="I41" s="23"/>
      <c r="J41" s="23"/>
      <c r="K41" s="23"/>
      <c r="L41" s="71" t="s">
        <v>61</v>
      </c>
      <c r="W41" s="14"/>
    </row>
    <row r="42" spans="2:23" s="13" customFormat="1" ht="41.4" x14ac:dyDescent="0.25">
      <c r="B42" s="19">
        <v>3</v>
      </c>
      <c r="C42" s="65" t="s">
        <v>91</v>
      </c>
      <c r="D42" s="66">
        <v>120000</v>
      </c>
      <c r="E42" s="66">
        <v>120000</v>
      </c>
      <c r="F42" s="62"/>
      <c r="G42" s="22" t="s">
        <v>16</v>
      </c>
      <c r="H42" s="23"/>
      <c r="I42" s="23"/>
      <c r="J42" s="23"/>
      <c r="K42" s="23"/>
      <c r="L42" s="71" t="s">
        <v>61</v>
      </c>
      <c r="W42" s="14"/>
    </row>
    <row r="43" spans="2:23" s="13" customFormat="1" ht="41.4" x14ac:dyDescent="0.25">
      <c r="B43" s="19">
        <v>4</v>
      </c>
      <c r="C43" s="64" t="s">
        <v>92</v>
      </c>
      <c r="D43" s="66">
        <v>25000</v>
      </c>
      <c r="E43" s="66">
        <v>25000</v>
      </c>
      <c r="F43" s="67"/>
      <c r="G43" s="22" t="s">
        <v>17</v>
      </c>
      <c r="H43" s="23"/>
      <c r="I43" s="23"/>
      <c r="J43" s="23"/>
      <c r="K43" s="23"/>
      <c r="L43" s="71" t="s">
        <v>61</v>
      </c>
      <c r="W43" s="14"/>
    </row>
    <row r="44" spans="2:23" s="13" customFormat="1" ht="41.4" x14ac:dyDescent="0.25">
      <c r="B44" s="19">
        <v>5</v>
      </c>
      <c r="C44" s="64" t="s">
        <v>93</v>
      </c>
      <c r="D44" s="66">
        <v>300000</v>
      </c>
      <c r="E44" s="66">
        <v>300000</v>
      </c>
      <c r="F44" s="67"/>
      <c r="G44" s="22" t="s">
        <v>16</v>
      </c>
      <c r="H44" s="23"/>
      <c r="I44" s="23"/>
      <c r="J44" s="23"/>
      <c r="K44" s="23"/>
      <c r="L44" s="71" t="s">
        <v>61</v>
      </c>
      <c r="W44" s="14"/>
    </row>
    <row r="45" spans="2:23" s="13" customFormat="1" ht="18" customHeight="1" x14ac:dyDescent="0.25">
      <c r="B45" s="26">
        <v>5</v>
      </c>
      <c r="C45" s="27" t="s">
        <v>19</v>
      </c>
      <c r="D45" s="28">
        <f>SUM(D40:D44)</f>
        <v>532600</v>
      </c>
      <c r="E45" s="28">
        <f>SUM(E40:E44)</f>
        <v>532600</v>
      </c>
      <c r="F45" s="28"/>
      <c r="G45" s="29"/>
      <c r="H45" s="30"/>
      <c r="I45" s="30"/>
      <c r="J45" s="30"/>
      <c r="K45" s="30"/>
      <c r="L45" s="31"/>
      <c r="W45" s="14"/>
    </row>
    <row r="46" spans="2:23" s="13" customFormat="1" ht="22.5" customHeight="1" x14ac:dyDescent="0.25">
      <c r="B46" s="76" t="s">
        <v>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W46" s="14"/>
    </row>
    <row r="47" spans="2:23" s="13" customFormat="1" ht="72" customHeight="1" x14ac:dyDescent="0.25">
      <c r="B47" s="39">
        <v>1</v>
      </c>
      <c r="C47" s="20" t="s">
        <v>94</v>
      </c>
      <c r="D47" s="21">
        <v>150000</v>
      </c>
      <c r="E47" s="21">
        <v>150000</v>
      </c>
      <c r="F47" s="22"/>
      <c r="G47" s="22" t="s">
        <v>20</v>
      </c>
      <c r="H47" s="23"/>
      <c r="I47" s="23"/>
      <c r="J47" s="23"/>
      <c r="K47" s="23"/>
      <c r="L47" s="71" t="s">
        <v>61</v>
      </c>
      <c r="W47" s="14"/>
    </row>
    <row r="48" spans="2:23" s="13" customFormat="1" ht="17.399999999999999" customHeight="1" x14ac:dyDescent="0.25">
      <c r="B48" s="26">
        <v>1</v>
      </c>
      <c r="C48" s="27" t="s">
        <v>19</v>
      </c>
      <c r="D48" s="28">
        <f>SUM(D47:D47)</f>
        <v>150000</v>
      </c>
      <c r="E48" s="28">
        <f>SUM(E47:E47)</f>
        <v>150000</v>
      </c>
      <c r="F48" s="28"/>
      <c r="G48" s="31"/>
      <c r="H48" s="32"/>
      <c r="I48" s="32"/>
      <c r="J48" s="32"/>
      <c r="K48" s="32"/>
      <c r="L48" s="31"/>
      <c r="W48" s="14"/>
    </row>
    <row r="49" spans="2:23" s="9" customFormat="1" ht="25.8" customHeight="1" x14ac:dyDescent="0.25">
      <c r="B49" s="50">
        <f>B38+B45+B48</f>
        <v>13</v>
      </c>
      <c r="C49" s="50" t="s">
        <v>36</v>
      </c>
      <c r="D49" s="56">
        <f>D38+D45+D48</f>
        <v>1713327.9</v>
      </c>
      <c r="E49" s="56">
        <f>E38+E45+E48</f>
        <v>1713327.9</v>
      </c>
      <c r="F49" s="56"/>
      <c r="G49" s="50"/>
      <c r="H49" s="53"/>
      <c r="I49" s="53"/>
      <c r="J49" s="53"/>
      <c r="K49" s="53"/>
      <c r="L49" s="50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2"/>
    </row>
    <row r="50" spans="2:23" s="13" customFormat="1" ht="18.75" customHeight="1" x14ac:dyDescent="0.25">
      <c r="B50" s="78" t="s">
        <v>65</v>
      </c>
      <c r="C50" s="79"/>
      <c r="D50" s="79"/>
      <c r="E50" s="79"/>
      <c r="F50" s="79"/>
      <c r="G50" s="79"/>
      <c r="H50" s="79"/>
      <c r="I50" s="79"/>
      <c r="J50" s="79"/>
      <c r="K50" s="79"/>
      <c r="L50" s="80"/>
      <c r="W50" s="14"/>
    </row>
    <row r="51" spans="2:23" s="13" customFormat="1" ht="17.25" customHeight="1" x14ac:dyDescent="0.25">
      <c r="B51" s="81" t="s">
        <v>6</v>
      </c>
      <c r="C51" s="82"/>
      <c r="D51" s="82"/>
      <c r="E51" s="82"/>
      <c r="F51" s="82"/>
      <c r="G51" s="82"/>
      <c r="H51" s="82"/>
      <c r="I51" s="82"/>
      <c r="J51" s="82"/>
      <c r="K51" s="82"/>
      <c r="L51" s="83"/>
      <c r="W51" s="2"/>
    </row>
    <row r="52" spans="2:23" s="9" customFormat="1" ht="58.2" customHeight="1" x14ac:dyDescent="0.25">
      <c r="B52" s="33">
        <v>1</v>
      </c>
      <c r="C52" s="20" t="s">
        <v>95</v>
      </c>
      <c r="D52" s="21">
        <v>47000</v>
      </c>
      <c r="E52" s="21">
        <v>47000</v>
      </c>
      <c r="F52" s="22"/>
      <c r="G52" s="22" t="s">
        <v>17</v>
      </c>
      <c r="H52" s="23"/>
      <c r="I52" s="23"/>
      <c r="J52" s="23"/>
      <c r="K52" s="23"/>
      <c r="L52" s="71" t="s">
        <v>61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2"/>
    </row>
    <row r="53" spans="2:23" s="13" customFormat="1" ht="58.2" customHeight="1" x14ac:dyDescent="0.25">
      <c r="B53" s="33">
        <v>2</v>
      </c>
      <c r="C53" s="20" t="s">
        <v>96</v>
      </c>
      <c r="D53" s="21">
        <v>45000</v>
      </c>
      <c r="E53" s="21">
        <v>45000</v>
      </c>
      <c r="F53" s="22"/>
      <c r="G53" s="22" t="s">
        <v>17</v>
      </c>
      <c r="H53" s="23"/>
      <c r="I53" s="23"/>
      <c r="J53" s="23"/>
      <c r="K53" s="23"/>
      <c r="L53" s="71" t="s">
        <v>61</v>
      </c>
      <c r="W53" s="14"/>
    </row>
    <row r="54" spans="2:23" s="13" customFormat="1" ht="21" customHeight="1" x14ac:dyDescent="0.25">
      <c r="B54" s="50">
        <v>2</v>
      </c>
      <c r="C54" s="50" t="s">
        <v>10</v>
      </c>
      <c r="D54" s="56">
        <f>D52+D53</f>
        <v>92000</v>
      </c>
      <c r="E54" s="56">
        <f>E52+E53</f>
        <v>92000</v>
      </c>
      <c r="F54" s="51"/>
      <c r="G54" s="52"/>
      <c r="H54" s="55"/>
      <c r="I54" s="53"/>
      <c r="J54" s="53"/>
      <c r="K54" s="53"/>
      <c r="L54" s="54"/>
    </row>
    <row r="55" spans="2:23" s="13" customFormat="1" ht="18.600000000000001" customHeight="1" x14ac:dyDescent="0.25">
      <c r="B55" s="78" t="s">
        <v>66</v>
      </c>
      <c r="C55" s="79"/>
      <c r="D55" s="79"/>
      <c r="E55" s="79"/>
      <c r="F55" s="79"/>
      <c r="G55" s="79"/>
      <c r="H55" s="79"/>
      <c r="I55" s="79"/>
      <c r="J55" s="79"/>
      <c r="K55" s="79"/>
      <c r="L55" s="80"/>
    </row>
    <row r="56" spans="2:23" s="13" customFormat="1" ht="18" customHeight="1" x14ac:dyDescent="0.25">
      <c r="B56" s="81" t="s">
        <v>6</v>
      </c>
      <c r="C56" s="82"/>
      <c r="D56" s="82"/>
      <c r="E56" s="82"/>
      <c r="F56" s="82"/>
      <c r="G56" s="82"/>
      <c r="H56" s="82"/>
      <c r="I56" s="82"/>
      <c r="J56" s="82"/>
      <c r="K56" s="82"/>
      <c r="L56" s="83"/>
    </row>
    <row r="57" spans="2:23" s="13" customFormat="1" ht="41.4" x14ac:dyDescent="0.25">
      <c r="B57" s="33">
        <v>1</v>
      </c>
      <c r="C57" s="20" t="s">
        <v>97</v>
      </c>
      <c r="D57" s="21">
        <v>330455.8</v>
      </c>
      <c r="E57" s="21">
        <v>330455.8</v>
      </c>
      <c r="F57" s="22"/>
      <c r="G57" s="22" t="s">
        <v>16</v>
      </c>
      <c r="H57" s="23"/>
      <c r="I57" s="23"/>
      <c r="J57" s="41"/>
      <c r="K57" s="41"/>
      <c r="L57" s="71" t="s">
        <v>61</v>
      </c>
    </row>
    <row r="58" spans="2:23" s="9" customFormat="1" ht="16.5" customHeight="1" x14ac:dyDescent="0.25">
      <c r="B58" s="50">
        <v>1</v>
      </c>
      <c r="C58" s="50" t="s">
        <v>10</v>
      </c>
      <c r="D58" s="56">
        <f>D57</f>
        <v>330455.8</v>
      </c>
      <c r="E58" s="56">
        <f>E57</f>
        <v>330455.8</v>
      </c>
      <c r="F58" s="51"/>
      <c r="G58" s="52"/>
      <c r="H58" s="53"/>
      <c r="I58" s="53"/>
      <c r="J58" s="53"/>
      <c r="K58" s="53"/>
      <c r="L58" s="54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2:23" s="9" customFormat="1" ht="20.399999999999999" customHeight="1" x14ac:dyDescent="0.25">
      <c r="B59" s="44">
        <f>B28+B49+B54+B58</f>
        <v>30</v>
      </c>
      <c r="C59" s="45" t="s">
        <v>11</v>
      </c>
      <c r="D59" s="46">
        <f>D28+D49+D54+D58</f>
        <v>3818938.3999999994</v>
      </c>
      <c r="E59" s="46">
        <f>E28+E49+E54+E58</f>
        <v>3818938.3999999994</v>
      </c>
      <c r="F59" s="46"/>
      <c r="G59" s="45"/>
      <c r="H59" s="45"/>
      <c r="I59" s="45"/>
      <c r="J59" s="45"/>
      <c r="K59" s="45"/>
      <c r="L59" s="45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2:23" s="9" customFormat="1" ht="11.4" customHeight="1" x14ac:dyDescent="0.25">
      <c r="B60" s="42"/>
      <c r="C60" s="34"/>
      <c r="D60" s="36"/>
      <c r="E60" s="37"/>
      <c r="F60" s="38"/>
      <c r="G60" s="36"/>
      <c r="H60" s="35"/>
      <c r="I60" s="35"/>
      <c r="J60" s="35"/>
      <c r="K60" s="35"/>
      <c r="L60" s="42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2:23" s="9" customFormat="1" ht="42" customHeight="1" x14ac:dyDescent="0.25">
      <c r="B61" s="13"/>
      <c r="C61" s="43"/>
      <c r="D61" s="60"/>
      <c r="E61" s="77" t="s">
        <v>56</v>
      </c>
      <c r="F61" s="77"/>
      <c r="G61" s="77"/>
      <c r="H61" s="77"/>
      <c r="I61" s="77"/>
      <c r="J61" s="77"/>
      <c r="K61" s="77"/>
      <c r="L61" s="35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2:23" s="9" customFormat="1" ht="31.2" customHeight="1" x14ac:dyDescent="0.25">
      <c r="B62" s="13"/>
      <c r="C62" s="43"/>
      <c r="D62" s="60"/>
      <c r="E62" s="77" t="s">
        <v>57</v>
      </c>
      <c r="F62" s="77"/>
      <c r="G62" s="77"/>
      <c r="H62" s="77"/>
      <c r="I62" s="77"/>
      <c r="J62" s="77"/>
      <c r="K62" s="77"/>
      <c r="L62" s="35"/>
      <c r="M62" s="13"/>
      <c r="N62" s="13"/>
      <c r="O62" s="13"/>
      <c r="P62" s="13"/>
      <c r="Q62" s="13"/>
      <c r="R62" s="13"/>
      <c r="S62" s="13"/>
      <c r="T62" s="13"/>
      <c r="U62" s="13"/>
      <c r="V62" s="13"/>
    </row>
  </sheetData>
  <mergeCells count="25">
    <mergeCell ref="H1:L1"/>
    <mergeCell ref="B3:L3"/>
    <mergeCell ref="C5:C6"/>
    <mergeCell ref="D5:D6"/>
    <mergeCell ref="E61:K61"/>
    <mergeCell ref="F5:F6"/>
    <mergeCell ref="G5:G6"/>
    <mergeCell ref="B8:L8"/>
    <mergeCell ref="B7:L7"/>
    <mergeCell ref="H5:K5"/>
    <mergeCell ref="L5:L6"/>
    <mergeCell ref="E5:E6"/>
    <mergeCell ref="B29:L29"/>
    <mergeCell ref="B5:B6"/>
    <mergeCell ref="G2:L2"/>
    <mergeCell ref="B16:L16"/>
    <mergeCell ref="B22:L22"/>
    <mergeCell ref="B46:L46"/>
    <mergeCell ref="E62:K62"/>
    <mergeCell ref="B50:L50"/>
    <mergeCell ref="B51:L51"/>
    <mergeCell ref="B30:L30"/>
    <mergeCell ref="B56:L56"/>
    <mergeCell ref="B55:L55"/>
    <mergeCell ref="B39:L39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10.4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36" workbookViewId="0">
      <selection activeCell="C40" sqref="C40"/>
    </sheetView>
  </sheetViews>
  <sheetFormatPr defaultColWidth="9.109375" defaultRowHeight="13.2" x14ac:dyDescent="0.25"/>
  <cols>
    <col min="1" max="1" width="9.88671875" style="13" customWidth="1"/>
    <col min="2" max="2" width="6.21875" style="14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14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13" customWidth="1"/>
    <col min="24" max="24" width="10.44140625" style="13" customWidth="1"/>
    <col min="25" max="25" width="12.6640625" style="13" customWidth="1"/>
    <col min="26" max="26" width="12" style="13" bestFit="1" customWidth="1"/>
    <col min="27" max="28" width="10.33203125" style="13" bestFit="1" customWidth="1"/>
    <col min="29" max="30" width="9.109375" style="13"/>
    <col min="31" max="32" width="6.44140625" style="13" customWidth="1"/>
    <col min="33" max="16384" width="9.109375" style="13"/>
  </cols>
  <sheetData>
    <row r="1" spans="1:23" ht="15" x14ac:dyDescent="0.25">
      <c r="C1" s="47"/>
      <c r="D1" s="48"/>
      <c r="E1" s="61"/>
      <c r="F1" s="61"/>
      <c r="G1" s="61"/>
      <c r="H1" s="85" t="s">
        <v>60</v>
      </c>
      <c r="I1" s="86"/>
      <c r="J1" s="86"/>
      <c r="K1" s="86"/>
      <c r="L1" s="86"/>
    </row>
    <row r="2" spans="1:23" ht="15.6" x14ac:dyDescent="0.25">
      <c r="C2" s="47"/>
      <c r="D2" s="48"/>
      <c r="E2" s="61"/>
      <c r="F2" s="61"/>
      <c r="G2" s="85" t="s">
        <v>59</v>
      </c>
      <c r="H2" s="85"/>
      <c r="I2" s="85"/>
      <c r="J2" s="85"/>
      <c r="K2" s="85"/>
      <c r="L2" s="85"/>
    </row>
    <row r="3" spans="1:23" ht="15.6" x14ac:dyDescent="0.25">
      <c r="B3" s="87" t="s">
        <v>62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23" ht="14.4" x14ac:dyDescent="0.3">
      <c r="A4" s="40"/>
      <c r="B4" s="5"/>
      <c r="C4" s="49">
        <v>44544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3.8" x14ac:dyDescent="0.25">
      <c r="A5" s="40"/>
      <c r="B5" s="106" t="s">
        <v>0</v>
      </c>
      <c r="C5" s="88" t="s">
        <v>1</v>
      </c>
      <c r="D5" s="90" t="s">
        <v>7</v>
      </c>
      <c r="E5" s="90" t="s">
        <v>15</v>
      </c>
      <c r="F5" s="92" t="s">
        <v>8</v>
      </c>
      <c r="G5" s="88" t="s">
        <v>12</v>
      </c>
      <c r="H5" s="100" t="s">
        <v>2</v>
      </c>
      <c r="I5" s="101"/>
      <c r="J5" s="101"/>
      <c r="K5" s="102"/>
      <c r="L5" s="103" t="s">
        <v>14</v>
      </c>
    </row>
    <row r="6" spans="1:23" s="14" customFormat="1" ht="69" x14ac:dyDescent="0.3">
      <c r="A6" s="5"/>
      <c r="B6" s="106"/>
      <c r="C6" s="89"/>
      <c r="D6" s="91"/>
      <c r="E6" s="91"/>
      <c r="F6" s="93"/>
      <c r="G6" s="89"/>
      <c r="H6" s="18" t="s">
        <v>3</v>
      </c>
      <c r="I6" s="18" t="s">
        <v>13</v>
      </c>
      <c r="J6" s="18" t="s">
        <v>4</v>
      </c>
      <c r="K6" s="18" t="s">
        <v>5</v>
      </c>
      <c r="L6" s="104"/>
    </row>
    <row r="7" spans="1:23" s="40" customFormat="1" ht="13.8" x14ac:dyDescent="0.25">
      <c r="B7" s="97" t="s">
        <v>63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23" s="40" customFormat="1" ht="13.8" x14ac:dyDescent="0.25">
      <c r="B8" s="94" t="s">
        <v>6</v>
      </c>
      <c r="C8" s="95"/>
      <c r="D8" s="95"/>
      <c r="E8" s="95"/>
      <c r="F8" s="95"/>
      <c r="G8" s="95"/>
      <c r="H8" s="95"/>
      <c r="I8" s="95"/>
      <c r="J8" s="95"/>
      <c r="K8" s="95"/>
      <c r="L8" s="96"/>
      <c r="W8" s="5"/>
    </row>
    <row r="9" spans="1:23" s="40" customFormat="1" ht="41.4" x14ac:dyDescent="0.25">
      <c r="B9" s="39">
        <v>1</v>
      </c>
      <c r="C9" s="20" t="s">
        <v>58</v>
      </c>
      <c r="D9" s="21">
        <v>87000</v>
      </c>
      <c r="E9" s="21">
        <v>87000</v>
      </c>
      <c r="F9" s="22"/>
      <c r="G9" s="22" t="s">
        <v>17</v>
      </c>
      <c r="H9" s="23"/>
      <c r="I9" s="23"/>
      <c r="J9" s="23"/>
      <c r="K9" s="23"/>
      <c r="L9" s="71" t="s">
        <v>68</v>
      </c>
      <c r="W9" s="5"/>
    </row>
    <row r="10" spans="1:23" s="40" customFormat="1" ht="41.4" x14ac:dyDescent="0.25">
      <c r="B10" s="39">
        <v>2</v>
      </c>
      <c r="C10" s="20" t="s">
        <v>70</v>
      </c>
      <c r="D10" s="21">
        <v>45000</v>
      </c>
      <c r="E10" s="21">
        <v>45000</v>
      </c>
      <c r="F10" s="22"/>
      <c r="G10" s="22" t="s">
        <v>17</v>
      </c>
      <c r="H10" s="23"/>
      <c r="I10" s="23"/>
      <c r="J10" s="23"/>
      <c r="K10" s="23"/>
      <c r="L10" s="71" t="s">
        <v>68</v>
      </c>
      <c r="W10" s="5"/>
    </row>
    <row r="11" spans="1:23" s="40" customFormat="1" ht="41.4" x14ac:dyDescent="0.25">
      <c r="B11" s="39">
        <v>3</v>
      </c>
      <c r="C11" s="68" t="s">
        <v>71</v>
      </c>
      <c r="D11" s="69">
        <v>239199.5</v>
      </c>
      <c r="E11" s="69">
        <v>239199.5</v>
      </c>
      <c r="F11" s="22"/>
      <c r="G11" s="22" t="s">
        <v>16</v>
      </c>
      <c r="H11" s="23"/>
      <c r="I11" s="23"/>
      <c r="J11" s="23"/>
      <c r="K11" s="23"/>
      <c r="L11" s="71" t="s">
        <v>68</v>
      </c>
      <c r="W11" s="5"/>
    </row>
    <row r="12" spans="1:23" s="40" customFormat="1" ht="41.4" x14ac:dyDescent="0.25">
      <c r="B12" s="39">
        <v>4</v>
      </c>
      <c r="C12" s="70" t="s">
        <v>72</v>
      </c>
      <c r="D12" s="69">
        <v>675000</v>
      </c>
      <c r="E12" s="69">
        <v>675000</v>
      </c>
      <c r="F12" s="22"/>
      <c r="G12" s="22" t="s">
        <v>16</v>
      </c>
      <c r="H12" s="23"/>
      <c r="I12" s="23"/>
      <c r="J12" s="23"/>
      <c r="K12" s="23"/>
      <c r="L12" s="71" t="s">
        <v>68</v>
      </c>
      <c r="W12" s="5"/>
    </row>
    <row r="13" spans="1:23" s="40" customFormat="1" ht="41.4" x14ac:dyDescent="0.25">
      <c r="B13" s="39">
        <v>5</v>
      </c>
      <c r="C13" s="70" t="s">
        <v>73</v>
      </c>
      <c r="D13" s="69">
        <v>116954.5</v>
      </c>
      <c r="E13" s="69">
        <v>116954.5</v>
      </c>
      <c r="F13" s="22"/>
      <c r="G13" s="22" t="s">
        <v>16</v>
      </c>
      <c r="H13" s="23"/>
      <c r="I13" s="23"/>
      <c r="J13" s="23"/>
      <c r="K13" s="23"/>
      <c r="L13" s="71" t="s">
        <v>68</v>
      </c>
      <c r="W13" s="5"/>
    </row>
    <row r="14" spans="1:23" s="40" customFormat="1" ht="41.4" x14ac:dyDescent="0.25">
      <c r="B14" s="39">
        <v>6</v>
      </c>
      <c r="C14" s="70" t="s">
        <v>74</v>
      </c>
      <c r="D14" s="21">
        <v>50000</v>
      </c>
      <c r="E14" s="21">
        <v>50000</v>
      </c>
      <c r="F14" s="22"/>
      <c r="G14" s="22" t="s">
        <v>17</v>
      </c>
      <c r="H14" s="23"/>
      <c r="I14" s="23"/>
      <c r="J14" s="23"/>
      <c r="K14" s="23"/>
      <c r="L14" s="71" t="s">
        <v>68</v>
      </c>
      <c r="W14" s="5"/>
    </row>
    <row r="15" spans="1:23" s="40" customFormat="1" ht="13.8" x14ac:dyDescent="0.25">
      <c r="B15" s="26">
        <v>6</v>
      </c>
      <c r="C15" s="27" t="s">
        <v>19</v>
      </c>
      <c r="D15" s="28">
        <f>SUM(D9:D14)</f>
        <v>1213154</v>
      </c>
      <c r="E15" s="28">
        <f>SUM(E9:E14)</f>
        <v>1213154</v>
      </c>
      <c r="F15" s="28"/>
      <c r="G15" s="29"/>
      <c r="H15" s="30"/>
      <c r="I15" s="30"/>
      <c r="J15" s="30"/>
      <c r="K15" s="30"/>
      <c r="L15" s="31"/>
      <c r="W15" s="5"/>
    </row>
    <row r="16" spans="1:23" s="40" customFormat="1" ht="13.8" x14ac:dyDescent="0.25">
      <c r="B16" s="76" t="s">
        <v>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W16" s="5"/>
    </row>
    <row r="17" spans="2:23" s="40" customFormat="1" ht="41.4" x14ac:dyDescent="0.25">
      <c r="B17" s="39">
        <v>1</v>
      </c>
      <c r="C17" s="20" t="s">
        <v>75</v>
      </c>
      <c r="D17" s="21">
        <v>100000</v>
      </c>
      <c r="E17" s="21">
        <v>100000</v>
      </c>
      <c r="F17" s="22"/>
      <c r="G17" s="22" t="s">
        <v>16</v>
      </c>
      <c r="H17" s="23"/>
      <c r="I17" s="23"/>
      <c r="J17" s="23"/>
      <c r="K17" s="23"/>
      <c r="L17" s="71" t="s">
        <v>68</v>
      </c>
      <c r="W17" s="5"/>
    </row>
    <row r="18" spans="2:23" s="40" customFormat="1" ht="41.4" x14ac:dyDescent="0.25">
      <c r="B18" s="39">
        <v>2</v>
      </c>
      <c r="C18" s="20" t="s">
        <v>76</v>
      </c>
      <c r="D18" s="21">
        <v>75000</v>
      </c>
      <c r="E18" s="21">
        <v>75000</v>
      </c>
      <c r="F18" s="22"/>
      <c r="G18" s="22" t="s">
        <v>16</v>
      </c>
      <c r="H18" s="23"/>
      <c r="I18" s="23"/>
      <c r="J18" s="23"/>
      <c r="K18" s="23"/>
      <c r="L18" s="71" t="s">
        <v>68</v>
      </c>
      <c r="W18" s="5"/>
    </row>
    <row r="19" spans="2:23" s="40" customFormat="1" ht="41.4" x14ac:dyDescent="0.25">
      <c r="B19" s="39">
        <v>3</v>
      </c>
      <c r="C19" s="20" t="s">
        <v>77</v>
      </c>
      <c r="D19" s="21">
        <v>50000</v>
      </c>
      <c r="E19" s="21">
        <v>50000</v>
      </c>
      <c r="F19" s="22"/>
      <c r="G19" s="22" t="s">
        <v>17</v>
      </c>
      <c r="H19" s="23"/>
      <c r="I19" s="23"/>
      <c r="J19" s="23"/>
      <c r="K19" s="23"/>
      <c r="L19" s="71" t="s">
        <v>68</v>
      </c>
      <c r="W19" s="5"/>
    </row>
    <row r="20" spans="2:23" s="40" customFormat="1" ht="41.4" x14ac:dyDescent="0.25">
      <c r="B20" s="39">
        <v>4</v>
      </c>
      <c r="C20" s="20" t="s">
        <v>78</v>
      </c>
      <c r="D20" s="21">
        <v>80000.7</v>
      </c>
      <c r="E20" s="21">
        <v>80000.7</v>
      </c>
      <c r="F20" s="22"/>
      <c r="G20" s="22" t="s">
        <v>16</v>
      </c>
      <c r="H20" s="23"/>
      <c r="I20" s="23"/>
      <c r="J20" s="23"/>
      <c r="K20" s="23"/>
      <c r="L20" s="71" t="s">
        <v>68</v>
      </c>
      <c r="W20" s="5"/>
    </row>
    <row r="21" spans="2:23" s="40" customFormat="1" ht="13.8" x14ac:dyDescent="0.25">
      <c r="B21" s="26">
        <v>4</v>
      </c>
      <c r="C21" s="27" t="s">
        <v>19</v>
      </c>
      <c r="D21" s="28">
        <f>SUM(D17:D20)</f>
        <v>305000.7</v>
      </c>
      <c r="E21" s="28">
        <f>SUM(E17:E20)</f>
        <v>305000.7</v>
      </c>
      <c r="F21" s="28"/>
      <c r="G21" s="29"/>
      <c r="H21" s="30"/>
      <c r="I21" s="30"/>
      <c r="J21" s="30"/>
      <c r="K21" s="30"/>
      <c r="L21" s="31"/>
      <c r="W21" s="5"/>
    </row>
    <row r="22" spans="2:23" s="40" customFormat="1" ht="13.8" x14ac:dyDescent="0.25">
      <c r="B22" s="76" t="s">
        <v>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W22" s="5"/>
    </row>
    <row r="23" spans="2:23" s="40" customFormat="1" ht="41.4" x14ac:dyDescent="0.25">
      <c r="B23" s="39">
        <v>1</v>
      </c>
      <c r="C23" s="20" t="s">
        <v>67</v>
      </c>
      <c r="D23" s="21">
        <v>60000</v>
      </c>
      <c r="E23" s="21">
        <v>60000</v>
      </c>
      <c r="F23" s="22"/>
      <c r="G23" s="22" t="s">
        <v>20</v>
      </c>
      <c r="H23" s="23"/>
      <c r="I23" s="23"/>
      <c r="J23" s="23"/>
      <c r="K23" s="23"/>
      <c r="L23" s="71" t="s">
        <v>69</v>
      </c>
      <c r="W23" s="5"/>
    </row>
    <row r="24" spans="2:23" s="40" customFormat="1" ht="41.4" x14ac:dyDescent="0.25">
      <c r="B24" s="39">
        <v>2</v>
      </c>
      <c r="C24" s="20" t="s">
        <v>79</v>
      </c>
      <c r="D24" s="21">
        <v>40000</v>
      </c>
      <c r="E24" s="21">
        <v>40000</v>
      </c>
      <c r="F24" s="22"/>
      <c r="G24" s="22" t="s">
        <v>20</v>
      </c>
      <c r="H24" s="23"/>
      <c r="I24" s="23"/>
      <c r="J24" s="23"/>
      <c r="K24" s="23"/>
      <c r="L24" s="71" t="s">
        <v>69</v>
      </c>
      <c r="W24" s="5"/>
    </row>
    <row r="25" spans="2:23" s="40" customFormat="1" ht="41.4" x14ac:dyDescent="0.25">
      <c r="B25" s="39">
        <v>3</v>
      </c>
      <c r="C25" s="20" t="s">
        <v>80</v>
      </c>
      <c r="D25" s="21">
        <v>40000</v>
      </c>
      <c r="E25" s="21">
        <v>40000</v>
      </c>
      <c r="F25" s="22"/>
      <c r="G25" s="22" t="s">
        <v>20</v>
      </c>
      <c r="H25" s="23"/>
      <c r="I25" s="23"/>
      <c r="J25" s="23"/>
      <c r="K25" s="23"/>
      <c r="L25" s="71" t="s">
        <v>69</v>
      </c>
      <c r="W25" s="5"/>
    </row>
    <row r="26" spans="2:23" s="40" customFormat="1" ht="41.4" x14ac:dyDescent="0.25">
      <c r="B26" s="39">
        <v>4</v>
      </c>
      <c r="C26" s="20" t="s">
        <v>81</v>
      </c>
      <c r="D26" s="21">
        <v>25000</v>
      </c>
      <c r="E26" s="21">
        <v>25000</v>
      </c>
      <c r="F26" s="22"/>
      <c r="G26" s="22" t="s">
        <v>20</v>
      </c>
      <c r="H26" s="23"/>
      <c r="I26" s="23"/>
      <c r="J26" s="23"/>
      <c r="K26" s="23"/>
      <c r="L26" s="71" t="s">
        <v>69</v>
      </c>
      <c r="W26" s="5"/>
    </row>
    <row r="27" spans="2:23" s="40" customFormat="1" ht="13.8" x14ac:dyDescent="0.25">
      <c r="B27" s="26">
        <v>4</v>
      </c>
      <c r="C27" s="27" t="s">
        <v>19</v>
      </c>
      <c r="D27" s="28">
        <f>SUM(D23:D26)</f>
        <v>165000</v>
      </c>
      <c r="E27" s="28">
        <f>SUM(E23:E26)</f>
        <v>165000</v>
      </c>
      <c r="F27" s="28"/>
      <c r="G27" s="29"/>
      <c r="H27" s="30"/>
      <c r="I27" s="30"/>
      <c r="J27" s="30"/>
      <c r="K27" s="30"/>
      <c r="L27" s="31"/>
      <c r="W27" s="5"/>
    </row>
    <row r="28" spans="2:23" s="40" customFormat="1" ht="13.8" x14ac:dyDescent="0.25">
      <c r="B28" s="57">
        <f>B15+B21+B27</f>
        <v>14</v>
      </c>
      <c r="C28" s="57" t="s">
        <v>10</v>
      </c>
      <c r="D28" s="58">
        <f>D15+D21+D27</f>
        <v>1683154.7</v>
      </c>
      <c r="E28" s="58">
        <f>E15+E21+E27</f>
        <v>1683154.7</v>
      </c>
      <c r="F28" s="59"/>
      <c r="G28" s="59"/>
      <c r="H28" s="59"/>
      <c r="I28" s="59"/>
      <c r="J28" s="59"/>
      <c r="K28" s="59"/>
      <c r="L28" s="59"/>
      <c r="W28" s="5"/>
    </row>
    <row r="29" spans="2:23" s="40" customFormat="1" ht="13.8" x14ac:dyDescent="0.25">
      <c r="B29" s="105" t="s">
        <v>64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W29" s="5"/>
    </row>
    <row r="30" spans="2:23" s="40" customFormat="1" ht="13.8" x14ac:dyDescent="0.25">
      <c r="B30" s="84" t="s">
        <v>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W30" s="5"/>
    </row>
    <row r="31" spans="2:23" s="40" customFormat="1" ht="41.4" x14ac:dyDescent="0.25">
      <c r="B31" s="19">
        <v>1</v>
      </c>
      <c r="C31" s="20" t="s">
        <v>82</v>
      </c>
      <c r="D31" s="21">
        <v>53976.7</v>
      </c>
      <c r="E31" s="21">
        <v>53976.7</v>
      </c>
      <c r="F31" s="22"/>
      <c r="G31" s="22" t="s">
        <v>17</v>
      </c>
      <c r="H31" s="23"/>
      <c r="I31" s="23"/>
      <c r="J31" s="23"/>
      <c r="K31" s="23"/>
      <c r="L31" s="71" t="s">
        <v>69</v>
      </c>
      <c r="W31" s="5"/>
    </row>
    <row r="32" spans="2:23" s="40" customFormat="1" ht="41.4" x14ac:dyDescent="0.25">
      <c r="B32" s="19">
        <v>2</v>
      </c>
      <c r="C32" s="20" t="s">
        <v>83</v>
      </c>
      <c r="D32" s="21">
        <v>100000</v>
      </c>
      <c r="E32" s="21">
        <v>100000</v>
      </c>
      <c r="F32" s="22"/>
      <c r="G32" s="22" t="s">
        <v>17</v>
      </c>
      <c r="H32" s="23"/>
      <c r="I32" s="23"/>
      <c r="J32" s="41"/>
      <c r="K32" s="41"/>
      <c r="L32" s="71" t="s">
        <v>69</v>
      </c>
      <c r="W32" s="5"/>
    </row>
    <row r="33" spans="2:23" ht="41.4" x14ac:dyDescent="0.25">
      <c r="B33" s="19">
        <v>3</v>
      </c>
      <c r="C33" s="25" t="s">
        <v>84</v>
      </c>
      <c r="D33" s="21">
        <v>200000</v>
      </c>
      <c r="E33" s="21">
        <v>200000</v>
      </c>
      <c r="F33" s="22"/>
      <c r="G33" s="22" t="s">
        <v>16</v>
      </c>
      <c r="H33" s="23"/>
      <c r="I33" s="23"/>
      <c r="J33" s="23"/>
      <c r="K33" s="23"/>
      <c r="L33" s="71" t="s">
        <v>69</v>
      </c>
      <c r="W33" s="14"/>
    </row>
    <row r="34" spans="2:23" ht="41.4" x14ac:dyDescent="0.25">
      <c r="B34" s="19">
        <v>4</v>
      </c>
      <c r="C34" s="25" t="s">
        <v>85</v>
      </c>
      <c r="D34" s="21">
        <v>241004.2</v>
      </c>
      <c r="E34" s="21">
        <v>241004.2</v>
      </c>
      <c r="F34" s="22"/>
      <c r="G34" s="22" t="s">
        <v>16</v>
      </c>
      <c r="H34" s="23"/>
      <c r="I34" s="23"/>
      <c r="J34" s="23"/>
      <c r="K34" s="23"/>
      <c r="L34" s="71" t="s">
        <v>69</v>
      </c>
      <c r="W34" s="14"/>
    </row>
    <row r="35" spans="2:23" ht="41.4" x14ac:dyDescent="0.25">
      <c r="B35" s="19">
        <v>5</v>
      </c>
      <c r="C35" s="64" t="s">
        <v>86</v>
      </c>
      <c r="D35" s="21">
        <v>155995.79999999999</v>
      </c>
      <c r="E35" s="21">
        <v>155995.79999999999</v>
      </c>
      <c r="F35" s="22"/>
      <c r="G35" s="22" t="s">
        <v>16</v>
      </c>
      <c r="H35" s="23"/>
      <c r="I35" s="23"/>
      <c r="J35" s="23"/>
      <c r="K35" s="23"/>
      <c r="L35" s="71" t="s">
        <v>61</v>
      </c>
      <c r="W35" s="14"/>
    </row>
    <row r="36" spans="2:23" ht="41.4" x14ac:dyDescent="0.25">
      <c r="B36" s="19">
        <v>6</v>
      </c>
      <c r="C36" s="25" t="s">
        <v>87</v>
      </c>
      <c r="D36" s="21">
        <v>243251.20000000001</v>
      </c>
      <c r="E36" s="21">
        <v>243251.20000000001</v>
      </c>
      <c r="F36" s="22"/>
      <c r="G36" s="22" t="s">
        <v>16</v>
      </c>
      <c r="H36" s="23"/>
      <c r="I36" s="23"/>
      <c r="J36" s="23"/>
      <c r="K36" s="23"/>
      <c r="L36" s="71" t="s">
        <v>61</v>
      </c>
      <c r="W36" s="14"/>
    </row>
    <row r="37" spans="2:23" ht="41.4" x14ac:dyDescent="0.25">
      <c r="B37" s="19">
        <v>7</v>
      </c>
      <c r="C37" s="65" t="s">
        <v>88</v>
      </c>
      <c r="D37" s="66">
        <v>36500</v>
      </c>
      <c r="E37" s="66">
        <v>36500</v>
      </c>
      <c r="F37" s="22"/>
      <c r="G37" s="22" t="s">
        <v>17</v>
      </c>
      <c r="H37" s="23"/>
      <c r="I37" s="23"/>
      <c r="J37" s="23"/>
      <c r="K37" s="23"/>
      <c r="L37" s="71" t="s">
        <v>61</v>
      </c>
      <c r="W37" s="14"/>
    </row>
    <row r="38" spans="2:23" ht="13.8" x14ac:dyDescent="0.25">
      <c r="B38" s="26">
        <v>7</v>
      </c>
      <c r="C38" s="27" t="s">
        <v>19</v>
      </c>
      <c r="D38" s="28">
        <f>SUM(D31:D37)</f>
        <v>1030727.8999999999</v>
      </c>
      <c r="E38" s="28">
        <f>SUM(E31:E37)</f>
        <v>1030727.8999999999</v>
      </c>
      <c r="F38" s="28"/>
      <c r="G38" s="29"/>
      <c r="H38" s="30"/>
      <c r="I38" s="30"/>
      <c r="J38" s="30"/>
      <c r="K38" s="30"/>
      <c r="L38" s="31"/>
      <c r="W38" s="14"/>
    </row>
    <row r="39" spans="2:23" ht="13.8" x14ac:dyDescent="0.25">
      <c r="B39" s="76" t="s">
        <v>18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W39" s="14"/>
    </row>
    <row r="40" spans="2:23" ht="41.4" x14ac:dyDescent="0.25">
      <c r="B40" s="19">
        <v>1</v>
      </c>
      <c r="C40" s="73" t="s">
        <v>89</v>
      </c>
      <c r="D40" s="21">
        <v>28500</v>
      </c>
      <c r="E40" s="21">
        <v>28500</v>
      </c>
      <c r="F40" s="22"/>
      <c r="G40" s="22" t="s">
        <v>17</v>
      </c>
      <c r="H40" s="23"/>
      <c r="I40" s="23"/>
      <c r="J40" s="23"/>
      <c r="K40" s="23"/>
      <c r="L40" s="71" t="s">
        <v>61</v>
      </c>
      <c r="W40" s="14"/>
    </row>
    <row r="41" spans="2:23" ht="41.4" x14ac:dyDescent="0.25">
      <c r="B41" s="19">
        <v>2</v>
      </c>
      <c r="C41" s="74" t="s">
        <v>90</v>
      </c>
      <c r="D41" s="66">
        <v>59100</v>
      </c>
      <c r="E41" s="66">
        <v>59100</v>
      </c>
      <c r="F41" s="72"/>
      <c r="G41" s="22" t="s">
        <v>17</v>
      </c>
      <c r="H41" s="23"/>
      <c r="I41" s="23"/>
      <c r="J41" s="23"/>
      <c r="K41" s="23"/>
      <c r="L41" s="71" t="s">
        <v>61</v>
      </c>
      <c r="W41" s="14"/>
    </row>
    <row r="42" spans="2:23" ht="41.4" x14ac:dyDescent="0.25">
      <c r="B42" s="19">
        <v>3</v>
      </c>
      <c r="C42" s="65" t="s">
        <v>91</v>
      </c>
      <c r="D42" s="66">
        <v>120000</v>
      </c>
      <c r="E42" s="66">
        <v>120000</v>
      </c>
      <c r="F42" s="72"/>
      <c r="G42" s="22" t="s">
        <v>16</v>
      </c>
      <c r="H42" s="23"/>
      <c r="I42" s="23"/>
      <c r="J42" s="23"/>
      <c r="K42" s="23"/>
      <c r="L42" s="71" t="s">
        <v>61</v>
      </c>
      <c r="W42" s="14"/>
    </row>
    <row r="43" spans="2:23" ht="41.4" x14ac:dyDescent="0.25">
      <c r="B43" s="19">
        <v>4</v>
      </c>
      <c r="C43" s="64" t="s">
        <v>92</v>
      </c>
      <c r="D43" s="66">
        <v>25000</v>
      </c>
      <c r="E43" s="66">
        <v>25000</v>
      </c>
      <c r="F43" s="67"/>
      <c r="G43" s="22" t="s">
        <v>17</v>
      </c>
      <c r="H43" s="23"/>
      <c r="I43" s="23"/>
      <c r="J43" s="23"/>
      <c r="K43" s="23"/>
      <c r="L43" s="71" t="s">
        <v>61</v>
      </c>
      <c r="W43" s="14"/>
    </row>
    <row r="44" spans="2:23" ht="41.4" x14ac:dyDescent="0.25">
      <c r="B44" s="19">
        <v>5</v>
      </c>
      <c r="C44" s="75" t="s">
        <v>93</v>
      </c>
      <c r="D44" s="66">
        <v>300000</v>
      </c>
      <c r="E44" s="66">
        <v>300000</v>
      </c>
      <c r="F44" s="67"/>
      <c r="G44" s="22" t="s">
        <v>16</v>
      </c>
      <c r="H44" s="23"/>
      <c r="I44" s="23"/>
      <c r="J44" s="23"/>
      <c r="K44" s="23"/>
      <c r="L44" s="71" t="s">
        <v>61</v>
      </c>
      <c r="W44" s="14"/>
    </row>
    <row r="45" spans="2:23" ht="13.8" x14ac:dyDescent="0.25">
      <c r="B45" s="26">
        <v>5</v>
      </c>
      <c r="C45" s="27" t="s">
        <v>19</v>
      </c>
      <c r="D45" s="28">
        <f>SUM(D40:D44)</f>
        <v>532600</v>
      </c>
      <c r="E45" s="28">
        <f>SUM(E40:E44)</f>
        <v>532600</v>
      </c>
      <c r="F45" s="28"/>
      <c r="G45" s="29"/>
      <c r="H45" s="30"/>
      <c r="I45" s="30"/>
      <c r="J45" s="30"/>
      <c r="K45" s="30"/>
      <c r="L45" s="31"/>
      <c r="W45" s="14"/>
    </row>
    <row r="46" spans="2:23" ht="13.8" x14ac:dyDescent="0.25">
      <c r="B46" s="76" t="s">
        <v>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W46" s="14"/>
    </row>
    <row r="47" spans="2:23" ht="41.4" x14ac:dyDescent="0.25">
      <c r="B47" s="39">
        <v>1</v>
      </c>
      <c r="C47" s="20" t="s">
        <v>94</v>
      </c>
      <c r="D47" s="21">
        <v>150000</v>
      </c>
      <c r="E47" s="21">
        <v>150000</v>
      </c>
      <c r="F47" s="22"/>
      <c r="G47" s="22" t="s">
        <v>20</v>
      </c>
      <c r="H47" s="23"/>
      <c r="I47" s="23"/>
      <c r="J47" s="23"/>
      <c r="K47" s="23"/>
      <c r="L47" s="71" t="s">
        <v>61</v>
      </c>
      <c r="W47" s="14"/>
    </row>
    <row r="48" spans="2:23" ht="13.8" x14ac:dyDescent="0.25">
      <c r="B48" s="26">
        <v>1</v>
      </c>
      <c r="C48" s="27" t="s">
        <v>19</v>
      </c>
      <c r="D48" s="28">
        <f>SUM(D47:D47)</f>
        <v>150000</v>
      </c>
      <c r="E48" s="28">
        <f>SUM(E47:E47)</f>
        <v>150000</v>
      </c>
      <c r="F48" s="28"/>
      <c r="G48" s="31"/>
      <c r="H48" s="32"/>
      <c r="I48" s="32"/>
      <c r="J48" s="32"/>
      <c r="K48" s="32"/>
      <c r="L48" s="31"/>
      <c r="W48" s="14"/>
    </row>
    <row r="49" spans="2:23" ht="13.8" x14ac:dyDescent="0.25">
      <c r="B49" s="50">
        <f>B38+B45+B48</f>
        <v>13</v>
      </c>
      <c r="C49" s="50" t="s">
        <v>36</v>
      </c>
      <c r="D49" s="56">
        <f>D38+D45+D48</f>
        <v>1713327.9</v>
      </c>
      <c r="E49" s="56">
        <f>E38+E45+E48</f>
        <v>1713327.9</v>
      </c>
      <c r="F49" s="56"/>
      <c r="G49" s="50"/>
      <c r="H49" s="53"/>
      <c r="I49" s="53"/>
      <c r="J49" s="53"/>
      <c r="K49" s="53"/>
      <c r="L49" s="50"/>
      <c r="W49" s="14"/>
    </row>
    <row r="50" spans="2:23" ht="13.8" x14ac:dyDescent="0.25">
      <c r="B50" s="78" t="s">
        <v>65</v>
      </c>
      <c r="C50" s="79"/>
      <c r="D50" s="79"/>
      <c r="E50" s="79"/>
      <c r="F50" s="79"/>
      <c r="G50" s="79"/>
      <c r="H50" s="79"/>
      <c r="I50" s="79"/>
      <c r="J50" s="79"/>
      <c r="K50" s="79"/>
      <c r="L50" s="80"/>
      <c r="W50" s="14"/>
    </row>
    <row r="51" spans="2:23" ht="13.8" x14ac:dyDescent="0.25">
      <c r="B51" s="81" t="s">
        <v>6</v>
      </c>
      <c r="C51" s="82"/>
      <c r="D51" s="82"/>
      <c r="E51" s="82"/>
      <c r="F51" s="82"/>
      <c r="G51" s="82"/>
      <c r="H51" s="82"/>
      <c r="I51" s="82"/>
      <c r="J51" s="82"/>
      <c r="K51" s="82"/>
      <c r="L51" s="83"/>
      <c r="W51" s="14"/>
    </row>
    <row r="52" spans="2:23" ht="41.4" x14ac:dyDescent="0.25">
      <c r="B52" s="33">
        <v>1</v>
      </c>
      <c r="C52" s="20" t="s">
        <v>95</v>
      </c>
      <c r="D52" s="21">
        <v>47000</v>
      </c>
      <c r="E52" s="21">
        <v>47000</v>
      </c>
      <c r="F52" s="22"/>
      <c r="G52" s="22" t="s">
        <v>17</v>
      </c>
      <c r="H52" s="23"/>
      <c r="I52" s="23"/>
      <c r="J52" s="23"/>
      <c r="K52" s="23"/>
      <c r="L52" s="71" t="s">
        <v>61</v>
      </c>
      <c r="W52" s="14"/>
    </row>
    <row r="53" spans="2:23" ht="41.4" x14ac:dyDescent="0.25">
      <c r="B53" s="33">
        <v>2</v>
      </c>
      <c r="C53" s="20" t="s">
        <v>96</v>
      </c>
      <c r="D53" s="21">
        <v>45000</v>
      </c>
      <c r="E53" s="21">
        <v>45000</v>
      </c>
      <c r="F53" s="22"/>
      <c r="G53" s="22" t="s">
        <v>17</v>
      </c>
      <c r="H53" s="23"/>
      <c r="I53" s="23"/>
      <c r="J53" s="23"/>
      <c r="K53" s="23"/>
      <c r="L53" s="71" t="s">
        <v>61</v>
      </c>
      <c r="W53" s="14"/>
    </row>
    <row r="54" spans="2:23" ht="13.8" x14ac:dyDescent="0.25">
      <c r="B54" s="50">
        <v>2</v>
      </c>
      <c r="C54" s="50" t="s">
        <v>10</v>
      </c>
      <c r="D54" s="56">
        <f>D52+D53</f>
        <v>92000</v>
      </c>
      <c r="E54" s="56">
        <f>E52+E53</f>
        <v>92000</v>
      </c>
      <c r="F54" s="51"/>
      <c r="G54" s="52"/>
      <c r="H54" s="55"/>
      <c r="I54" s="53"/>
      <c r="J54" s="53"/>
      <c r="K54" s="53"/>
      <c r="L54" s="54"/>
    </row>
    <row r="55" spans="2:23" ht="13.8" x14ac:dyDescent="0.25">
      <c r="B55" s="78" t="s">
        <v>66</v>
      </c>
      <c r="C55" s="79"/>
      <c r="D55" s="79"/>
      <c r="E55" s="79"/>
      <c r="F55" s="79"/>
      <c r="G55" s="79"/>
      <c r="H55" s="79"/>
      <c r="I55" s="79"/>
      <c r="J55" s="79"/>
      <c r="K55" s="79"/>
      <c r="L55" s="80"/>
    </row>
    <row r="56" spans="2:23" ht="13.8" x14ac:dyDescent="0.25">
      <c r="B56" s="81" t="s">
        <v>6</v>
      </c>
      <c r="C56" s="82"/>
      <c r="D56" s="82"/>
      <c r="E56" s="82"/>
      <c r="F56" s="82"/>
      <c r="G56" s="82"/>
      <c r="H56" s="82"/>
      <c r="I56" s="82"/>
      <c r="J56" s="82"/>
      <c r="K56" s="82"/>
      <c r="L56" s="83"/>
    </row>
    <row r="57" spans="2:23" ht="41.4" x14ac:dyDescent="0.25">
      <c r="B57" s="33">
        <v>1</v>
      </c>
      <c r="C57" s="20" t="s">
        <v>97</v>
      </c>
      <c r="D57" s="21">
        <v>330455.8</v>
      </c>
      <c r="E57" s="21">
        <v>330455.8</v>
      </c>
      <c r="F57" s="22"/>
      <c r="G57" s="22" t="s">
        <v>16</v>
      </c>
      <c r="H57" s="23"/>
      <c r="I57" s="23"/>
      <c r="J57" s="41"/>
      <c r="K57" s="41"/>
      <c r="L57" s="71" t="s">
        <v>61</v>
      </c>
    </row>
    <row r="58" spans="2:23" ht="13.8" x14ac:dyDescent="0.25">
      <c r="B58" s="50">
        <v>1</v>
      </c>
      <c r="C58" s="50" t="s">
        <v>10</v>
      </c>
      <c r="D58" s="56">
        <f>D57</f>
        <v>330455.8</v>
      </c>
      <c r="E58" s="56">
        <f>E57</f>
        <v>330455.8</v>
      </c>
      <c r="F58" s="51"/>
      <c r="G58" s="52"/>
      <c r="H58" s="53"/>
      <c r="I58" s="53"/>
      <c r="J58" s="53"/>
      <c r="K58" s="53"/>
      <c r="L58" s="54"/>
    </row>
    <row r="59" spans="2:23" ht="13.8" x14ac:dyDescent="0.25">
      <c r="B59" s="44">
        <f>B28+B49+B54+B58</f>
        <v>30</v>
      </c>
      <c r="C59" s="45" t="s">
        <v>11</v>
      </c>
      <c r="D59" s="46">
        <f>D28+D49+D54+D58</f>
        <v>3818938.3999999994</v>
      </c>
      <c r="E59" s="46">
        <f>E28+E49+E54+E58</f>
        <v>3818938.3999999994</v>
      </c>
      <c r="F59" s="46"/>
      <c r="G59" s="45"/>
      <c r="H59" s="45"/>
      <c r="I59" s="45"/>
      <c r="J59" s="45"/>
      <c r="K59" s="45"/>
      <c r="L59" s="45"/>
    </row>
    <row r="60" spans="2:23" ht="13.8" x14ac:dyDescent="0.25">
      <c r="B60" s="43"/>
      <c r="C60" s="34"/>
      <c r="D60" s="36"/>
      <c r="E60" s="37"/>
      <c r="F60" s="38"/>
      <c r="G60" s="36"/>
      <c r="H60" s="35"/>
      <c r="I60" s="35"/>
      <c r="J60" s="35"/>
      <c r="K60" s="35"/>
      <c r="L60" s="43"/>
    </row>
    <row r="61" spans="2:23" ht="15.6" x14ac:dyDescent="0.25">
      <c r="B61" s="13"/>
      <c r="C61" s="43"/>
      <c r="D61" s="60"/>
      <c r="E61" s="77" t="s">
        <v>56</v>
      </c>
      <c r="F61" s="77"/>
      <c r="G61" s="77"/>
      <c r="H61" s="77"/>
      <c r="I61" s="77"/>
      <c r="J61" s="77"/>
      <c r="K61" s="77"/>
      <c r="L61" s="35"/>
    </row>
    <row r="62" spans="2:23" ht="15.6" x14ac:dyDescent="0.25">
      <c r="B62" s="13"/>
      <c r="C62" s="43"/>
      <c r="D62" s="60"/>
      <c r="E62" s="77" t="s">
        <v>57</v>
      </c>
      <c r="F62" s="77"/>
      <c r="G62" s="77"/>
      <c r="H62" s="77"/>
      <c r="I62" s="77"/>
      <c r="J62" s="77"/>
      <c r="K62" s="77"/>
      <c r="L62" s="35"/>
    </row>
  </sheetData>
  <mergeCells count="25">
    <mergeCell ref="B29:L29"/>
    <mergeCell ref="H1:L1"/>
    <mergeCell ref="G2:L2"/>
    <mergeCell ref="B3:L3"/>
    <mergeCell ref="B5:B6"/>
    <mergeCell ref="C5:C6"/>
    <mergeCell ref="D5:D6"/>
    <mergeCell ref="E5:E6"/>
    <mergeCell ref="F5:F6"/>
    <mergeCell ref="G5:G6"/>
    <mergeCell ref="H5:K5"/>
    <mergeCell ref="L5:L6"/>
    <mergeCell ref="B7:L7"/>
    <mergeCell ref="B8:L8"/>
    <mergeCell ref="B16:L16"/>
    <mergeCell ref="B22:L22"/>
    <mergeCell ref="B56:L56"/>
    <mergeCell ref="E61:K61"/>
    <mergeCell ref="E62:K62"/>
    <mergeCell ref="B30:L30"/>
    <mergeCell ref="B39:L39"/>
    <mergeCell ref="B46:L46"/>
    <mergeCell ref="B50:L50"/>
    <mergeCell ref="B51:L51"/>
    <mergeCell ref="B55:L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Төлөвлөгөө-2021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2021-07-26T09:06:54Z</cp:lastPrinted>
  <dcterms:created xsi:type="dcterms:W3CDTF">2013-12-11T12:05:40Z</dcterms:created>
  <dcterms:modified xsi:type="dcterms:W3CDTF">2021-12-22T06:00:09Z</dcterms:modified>
</cp:coreProperties>
</file>