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60" windowHeight="7605"/>
  </bookViews>
  <sheets>
    <sheet name="Маягт 3" sheetId="18" r:id="rId1"/>
    <sheet name="Маягт 7" sheetId="29" r:id="rId2"/>
    <sheet name="Маягт 4" sheetId="28" r:id="rId3"/>
    <sheet name="Маягт 5" sheetId="23" r:id="rId4"/>
    <sheet name="Маягт 6" sheetId="24" r:id="rId5"/>
    <sheet name="Маягт 8" sheetId="26" r:id="rId6"/>
    <sheet name="Маягт 9" sheetId="31" r:id="rId7"/>
  </sheet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23" l="1"/>
  <c r="G6" i="23" l="1"/>
  <c r="Q92" i="18" l="1"/>
  <c r="F21" i="28" l="1"/>
  <c r="D21" i="28"/>
  <c r="C42" i="18"/>
  <c r="D123" i="18"/>
  <c r="E123" i="18"/>
  <c r="A43" i="18"/>
  <c r="A123" i="18"/>
  <c r="C61" i="18"/>
  <c r="E56" i="18"/>
  <c r="C56" i="18"/>
  <c r="A114" i="18"/>
  <c r="E114" i="18"/>
  <c r="C114" i="18"/>
  <c r="C108" i="18"/>
  <c r="A99" i="18"/>
  <c r="E99" i="18"/>
  <c r="C99" i="18"/>
  <c r="E98" i="18"/>
  <c r="C98" i="18"/>
  <c r="E94" i="18"/>
  <c r="C94" i="18"/>
  <c r="E51" i="18"/>
  <c r="C51" i="18"/>
  <c r="E43" i="18"/>
  <c r="C43" i="18"/>
  <c r="C123" i="18" s="1"/>
  <c r="E39" i="18"/>
  <c r="C39" i="18"/>
  <c r="E35" i="18"/>
  <c r="C35" i="18"/>
  <c r="A30" i="18"/>
  <c r="D30" i="18"/>
  <c r="E30" i="18"/>
  <c r="C30" i="18"/>
  <c r="E29" i="18"/>
  <c r="C29" i="18"/>
  <c r="E18" i="18"/>
  <c r="C18" i="18"/>
  <c r="C9" i="18"/>
  <c r="D122" i="18"/>
  <c r="E122" i="18"/>
  <c r="C122" i="18"/>
  <c r="E113" i="18"/>
  <c r="C113" i="18"/>
  <c r="E70" i="18"/>
  <c r="C70" i="18"/>
  <c r="E86" i="18" l="1"/>
  <c r="C86" i="18"/>
  <c r="E82" i="18"/>
  <c r="C82" i="18"/>
  <c r="E78" i="18"/>
  <c r="C78" i="18"/>
  <c r="E74" i="18"/>
  <c r="C74" i="18"/>
  <c r="C66" i="18"/>
  <c r="E66" i="18"/>
  <c r="E61" i="18"/>
  <c r="E42" i="18"/>
  <c r="E13" i="23" l="1"/>
  <c r="H17" i="24" l="1"/>
  <c r="G13" i="23" l="1"/>
  <c r="G8" i="23"/>
  <c r="E21" i="28" l="1"/>
  <c r="G21" i="28"/>
  <c r="H21" i="28"/>
  <c r="I21" i="28"/>
  <c r="J21" i="28"/>
  <c r="E108" i="18" l="1"/>
  <c r="E47" i="18"/>
  <c r="C47" i="18"/>
  <c r="E9" i="18"/>
  <c r="D9" i="18" l="1"/>
  <c r="G11" i="23" l="1"/>
  <c r="G10" i="23"/>
  <c r="C21" i="28" l="1"/>
  <c r="F13" i="23" l="1"/>
  <c r="G9" i="23" l="1"/>
  <c r="R102" i="18" l="1"/>
  <c r="G7" i="23"/>
  <c r="G12" i="23"/>
  <c r="T102" i="18" l="1"/>
  <c r="S102" i="18" l="1"/>
</calcChain>
</file>

<file path=xl/sharedStrings.xml><?xml version="1.0" encoding="utf-8"?>
<sst xmlns="http://schemas.openxmlformats.org/spreadsheetml/2006/main" count="1254" uniqueCount="454">
  <si>
    <t>№</t>
  </si>
  <si>
    <t>Худалдан авах ажиллагаанд мөрдөх хугацаа</t>
  </si>
  <si>
    <t>Гэрээ байгуулах эрх олгох огноо</t>
  </si>
  <si>
    <t>НТШ</t>
  </si>
  <si>
    <t>Бараа /Тоног төхөөрөмж/</t>
  </si>
  <si>
    <t>ХА</t>
  </si>
  <si>
    <t>Ажил /Их засвар, барилга угсралт/</t>
  </si>
  <si>
    <t>Зураг төсөв /Зөвлөх үйлчилгээ/</t>
  </si>
  <si>
    <t>Нийт дүн</t>
  </si>
  <si>
    <t>БАЙГАЛЬ ХАМГААЛАХ, НӨХӨН СЭРГЭЭХ АРГА ХЭМЖЭЭНИЙ ЗАРДАЛ</t>
  </si>
  <si>
    <t xml:space="preserve">АЙМГИЙН ОРОН НУТГИЙН ХӨГЖЛИЙН САН </t>
  </si>
  <si>
    <t xml:space="preserve">ШИВЭЭГОВЬ СУМЫН ОРОН НУТГИЙН ХӨГЖЛИЙН САН </t>
  </si>
  <si>
    <t>Гэрээний дүн /мян.төг/</t>
  </si>
  <si>
    <t>БҮГД ДҮН</t>
  </si>
  <si>
    <t>СҮМБЭР СУМЫН ОРОН НУТГИЙН ХӨГЖЛИЙН САН</t>
  </si>
  <si>
    <t>БАЯНТАЛ СУМЫН ОРОН НУТГИЙН ХӨГЖЛИЙН САН</t>
  </si>
  <si>
    <t>ШХА</t>
  </si>
  <si>
    <t>ЗҮ</t>
  </si>
  <si>
    <t>Цахим</t>
  </si>
  <si>
    <t>Тухайн  жилд худалдан авах бараа, ажил,үйлчилгээний нэр,төрөл, тоо хэмжээ, хүчин чадал, багцлалт</t>
  </si>
  <si>
    <t>Эрх шилжүүлэх эсэх /ТЕЗ-н нэр/, шийдвэрийн дугаар, огноо</t>
  </si>
  <si>
    <t xml:space="preserve">Гүйцэтгэгчийн нэр, гэрээний дугаар </t>
  </si>
  <si>
    <t>Үнэлгээний  хороо байгуулсан огноо</t>
  </si>
  <si>
    <t>tender.gov.mn-д урилга нийтэлсэн огноо</t>
  </si>
  <si>
    <t>Сонин хэвлэлд тендерийн урилга нийтэлсэн огноо</t>
  </si>
  <si>
    <t>Гэрээ дуусгаж, дүгнэсэн огноо</t>
  </si>
  <si>
    <t xml:space="preserve">Уламжлалт / цахимаар зарласан эсэх </t>
  </si>
  <si>
    <t>Тайлбар, тодруулга</t>
  </si>
  <si>
    <t>Нээлттэй тендер шалгаруулалтын</t>
  </si>
  <si>
    <t>Хязгаарлагдмал тендер шалгаруулалт</t>
  </si>
  <si>
    <t>Харьцуулалтын аргаар зарласан тендер</t>
  </si>
  <si>
    <t>Шууд гэрээ байгуулах аргаар зарласан тендер</t>
  </si>
  <si>
    <t>Шууд худалдан авалт</t>
  </si>
  <si>
    <t>Зөвлөх үйлчилгээний тендер</t>
  </si>
  <si>
    <t>Олон нийтийн оролцоотой ХАА</t>
  </si>
  <si>
    <t>Үндэслэл, тайлбар</t>
  </si>
  <si>
    <t>Батлагдсан нийт төсөв / мян.төг /</t>
  </si>
  <si>
    <t>Гэрээний дүн            / мян.төг /</t>
  </si>
  <si>
    <t>Нээлттэй тендер шалгаруулалтын журам</t>
  </si>
  <si>
    <t>Хязгаарлагдмал тендер шалгаруулалтын арга</t>
  </si>
  <si>
    <t>Харьцуулалтын арга</t>
  </si>
  <si>
    <t>Шууд гэрээ байгуулах арга</t>
  </si>
  <si>
    <t>Зөвлөх үйлчилгээний гүйцэтгэгчийн сонгон шалгаруулах журам</t>
  </si>
  <si>
    <t>Олон нийтийн оролцоотой худалдан авах ажиллаагааны журам</t>
  </si>
  <si>
    <t>Төсөл арга хэмжээний нэр, /багцын дугаар/</t>
  </si>
  <si>
    <t>Санхүүжилтийн эх үүсвэр</t>
  </si>
  <si>
    <t>Бараа бүтээгдэхүүний ерөнхий ангилал</t>
  </si>
  <si>
    <t>Тухайн жил дотоодын үйлдвэрээс худалдан авсан бараа, бүтээгдэхүүний нэр төрөл</t>
  </si>
  <si>
    <t>Хэмжих нэгж</t>
  </si>
  <si>
    <t>Тоо хэмжээ</t>
  </si>
  <si>
    <t>Гүйцэтгэгчийн нэр, регистер</t>
  </si>
  <si>
    <t>Жагсаалтад багтсанаас бусад нэр төрлийн бараа</t>
  </si>
  <si>
    <t>/мян.төг/</t>
  </si>
  <si>
    <t>/ мян.төг /</t>
  </si>
  <si>
    <t>ХАА-ны төлөвлөгөөнд тусгагдсан огнооноос хэтэрсэн хоног</t>
  </si>
  <si>
    <t>Гэрээ байгуулах эрх олгосон</t>
  </si>
  <si>
    <t>Тендер хүлээж авах эцсийн хугацаа</t>
  </si>
  <si>
    <t>Тендерт оролцогчийн тоо</t>
  </si>
  <si>
    <t>Төсөл, арга хэмжээний  нэр</t>
  </si>
  <si>
    <t>Захиалагч байгууллагын нэр</t>
  </si>
  <si>
    <t>Батлагдсан төсөв</t>
  </si>
  <si>
    <t>Ерөнхий гэрээ байгуулах нийт дүн</t>
  </si>
  <si>
    <t>Ерөнхий гэрээ байгуулсан тоо</t>
  </si>
  <si>
    <t>Хүчинтэй байх хугацаа</t>
  </si>
  <si>
    <t>Төсөвт өртөг             /мян.төг/</t>
  </si>
  <si>
    <t>Улсын төсвийн хөрөнгө оруулалт</t>
  </si>
  <si>
    <t>Дүн</t>
  </si>
  <si>
    <t xml:space="preserve">УЛСЫН ТӨСВИЙН ХӨРӨНГӨ ОРУУЛАЛТ </t>
  </si>
  <si>
    <t>Үгүй</t>
  </si>
  <si>
    <t>Уламжлалт</t>
  </si>
  <si>
    <t>Д.Батцэцэг</t>
  </si>
  <si>
    <t xml:space="preserve">Хянасан: Говьсүмбэр аймгийн Орон нутгийн өмчийн газрын дарга    ..............................................                                                              </t>
  </si>
  <si>
    <t>Тухайн жилд худалдан авах бараа, ажил,үйлчилгээний нэр,төрөл, тоо хэмжээ, хүчин чадал, багцлалт</t>
  </si>
  <si>
    <t>ТШ-ын журам /арга/</t>
  </si>
  <si>
    <t xml:space="preserve">Гэрээ дуусгаж, дүгнэсэн </t>
  </si>
  <si>
    <t>Тендерийн хүчинтэй байх хугацаа сунгуулсан эсэх (тийм, үгүй)</t>
  </si>
  <si>
    <t>Гэрээ шууд байгуулах аргаар төсөл арга хэмжээний гүйцэтгэгчийг сонгон шалгаруулах бол уг мэдээллийн СЯ-нд хүргүүлсэн огноо, албан бичгийн дугаар</t>
  </si>
  <si>
    <t>ТБОНӨХБАҮХАТ хуулийн 8.2 дахь заалтыг үндэслэсэн</t>
  </si>
  <si>
    <t>ТБОНӨХБАҮХАТ хуулийн 8.1.1 дахь заалтыг үндэслэсэн</t>
  </si>
  <si>
    <t>МАЯГТ-6</t>
  </si>
  <si>
    <t>МАЯГТ-3</t>
  </si>
  <si>
    <t>МАЯГТ-4</t>
  </si>
  <si>
    <t>МАЯГТ-7</t>
  </si>
  <si>
    <t>МАЯГТ-8</t>
  </si>
  <si>
    <t xml:space="preserve"> Батлагдсан төсөвт өртөг             /мян.төг/</t>
  </si>
  <si>
    <t>Худал-дан авах ажил-лагаанд мөрдсөн журам</t>
  </si>
  <si>
    <t xml:space="preserve">Хянасан: Говьсүмбэр аймгийн Орон нутгийн өмчийн газрын дарга    ...................................................                                                                    </t>
  </si>
  <si>
    <t>Төсөл арга хэмжээний нэр /багцын дугаар/</t>
  </si>
  <si>
    <t>Гомдол гаргасан оролцогчийн нэр</t>
  </si>
  <si>
    <t>Хаана гомдол гаргасан /Захиалагч, ШӨХТГ, Сангийн яам, Шүүх г.м/</t>
  </si>
  <si>
    <t>Гомдлыг хянасан шийдвэрийн утга /дахин үнэлгээ хийх, хүчингүй болгох г.м/</t>
  </si>
  <si>
    <t>Шийдвэрийг хэрэгжүүлсэн байдал</t>
  </si>
  <si>
    <t>Тендер хүчинтэй байх хугацаанд гэрээ байгуулагдсан эсэх</t>
  </si>
  <si>
    <t>Тайлбар</t>
  </si>
  <si>
    <t>Сангийн яам</t>
  </si>
  <si>
    <t>Дахин үнэлгээ хийсэн</t>
  </si>
  <si>
    <t>Шивээговь сумын Орон нугтийн хөгжлийн сан</t>
  </si>
  <si>
    <t>Баянтал сумын Орон нугтийн хөгжлийн сан</t>
  </si>
  <si>
    <t>Аймгийн Орон нугтийн хөгжлийн сан</t>
  </si>
  <si>
    <t>Байгаль хамгаалах, нөхөн сэргээх арга хэмжээний зардал</t>
  </si>
  <si>
    <t>ГОВЬСҮМБЭР АЙМГИЙН ЗДТГ РД: 9018948</t>
  </si>
  <si>
    <t>Эх үүсвэр</t>
  </si>
  <si>
    <t>Худалдан авах ажиллагааны журам                                 /арга/</t>
  </si>
  <si>
    <t>МАЯГТ-9</t>
  </si>
  <si>
    <t>БОАЖСайд</t>
  </si>
  <si>
    <t xml:space="preserve">АВТО ЗАМЫН САН </t>
  </si>
  <si>
    <t>-</t>
  </si>
  <si>
    <t>Авто замын сан</t>
  </si>
  <si>
    <t xml:space="preserve">Дахин зарласан </t>
  </si>
  <si>
    <t>Тийм</t>
  </si>
  <si>
    <t>Ажил/Их засвар, барилга угсралт/</t>
  </si>
  <si>
    <t>ОРОН НУТГИЙН ХӨГЖЛИЙН САН</t>
  </si>
  <si>
    <t>0</t>
  </si>
  <si>
    <t>30</t>
  </si>
  <si>
    <t>1</t>
  </si>
  <si>
    <t>2</t>
  </si>
  <si>
    <t>3</t>
  </si>
  <si>
    <t>tender.gov.mn-д  үр дүн нийтэлсэн огноо</t>
  </si>
  <si>
    <t>тн</t>
  </si>
  <si>
    <t>Орон нутгийн хөрөнгө оруулалт</t>
  </si>
  <si>
    <t>ш</t>
  </si>
  <si>
    <t>Тендер шалгаруулалт зохион                                          байгуулсан удаа</t>
  </si>
  <si>
    <t>Үнэлгээний  хороо байгуулсан              огноо</t>
  </si>
  <si>
    <t xml:space="preserve">Цахим системд урилга             нийтэлсэн </t>
  </si>
  <si>
    <t>Тендерийн хүчинтэй байх               хугацаа</t>
  </si>
  <si>
    <t>ДҮН</t>
  </si>
  <si>
    <t>МАЯГТ- 5</t>
  </si>
  <si>
    <t>Нэмэлт гэрээ байгуулсан бол гэрээний дүн                      / мян.төг /</t>
  </si>
  <si>
    <t>Зөрүү                                     / мян.төг /</t>
  </si>
  <si>
    <t>Цахим системд тендерийн үр дүнг                          олон нийтэд нээлттэйгээр мэдээлсэн                 огноо</t>
  </si>
  <si>
    <t>ЗҮ-ШХА</t>
  </si>
  <si>
    <t>АВТО ЗАМЫН САН</t>
  </si>
  <si>
    <t>ШИВЭЭГОВЬ СУМЫН ЗДТГ РД: 9018441</t>
  </si>
  <si>
    <t>БАЯНТАЛ СУМЫН ЗДТГ РД: 9018522</t>
  </si>
  <si>
    <t>СҮМБЭР СУМЫН ЗДТГ РД: 9018611</t>
  </si>
  <si>
    <t>ОРОН НУТГИЙН ХӨРӨНГӨ ОРУУЛАЛТ</t>
  </si>
  <si>
    <t xml:space="preserve">УС-ДУ ОНӨААТҮГазар </t>
  </si>
  <si>
    <t>УС-ДУ ОНӨААТҮГазрын өөрийн хөрөнгө</t>
  </si>
  <si>
    <t>Б.Болд-Эрдэнэ</t>
  </si>
  <si>
    <t>Аймгийн өвс тэжээлийн аюулгүйн нөөц бүрдүүлэх арга хэмжээний зардал</t>
  </si>
  <si>
    <t>"Петротрак" ХХК</t>
  </si>
  <si>
    <t>АЙМГИЙН ИРГЭДИЙН ТӨЛӨӨЛӨГЧДИЙН ХУРАЛ</t>
  </si>
  <si>
    <t>Шатахуун, тослох материал худалдан авах</t>
  </si>
  <si>
    <t>"Ник" ХХК</t>
  </si>
  <si>
    <t>Нүүрс худалдан авах</t>
  </si>
  <si>
    <t>"Шивээ-овоо" ХХК</t>
  </si>
  <si>
    <t>"Содмонгол групп" ХХК</t>
  </si>
  <si>
    <t xml:space="preserve">ТАЛЫН ИЛЧ ОНӨААТҮГазар </t>
  </si>
  <si>
    <t>"Петрокоал" ХХК</t>
  </si>
  <si>
    <t>`</t>
  </si>
  <si>
    <t>Аймгийн Иргэдийн Төлөөлөгчдийн Хурал</t>
  </si>
  <si>
    <t>Талын илч ОНӨААТҮГазрын өөрийн хөрөнгө</t>
  </si>
  <si>
    <t>Сүмбэр сумын Орон нутгийн хөгжлийн сан</t>
  </si>
  <si>
    <t>Боловсруулсан: Говьсүмбэр аймгийн Орон нутгийн өмчийн газрын   .............................................                                                                             Худалдан авах ажиллагаа хариуцсан ахлах мэргэжилтэн</t>
  </si>
  <si>
    <t>Боловсруулсан: Говьсүмбэр аймгийн Орон нутгийн өмчийн газрын   ...................................................                                                                                                                 Худалдан авах ажиллагаа хариуцсан ахлах мэргэжилтэн</t>
  </si>
  <si>
    <t xml:space="preserve">Тендер шалгаруулалтын үйл ажиллагааг цааш хэвээр үргэлжлүүлсэн </t>
  </si>
  <si>
    <t>Тендер шалгаруулалтын үнэлгээг хууль, журамд нийцүүлэн дахин хийхийг мэдэгдсэн</t>
  </si>
  <si>
    <t>Тендерийн хүчинтэй байх хугацааг сунгасан</t>
  </si>
  <si>
    <t>Тоосго</t>
  </si>
  <si>
    <t>2020-03-02</t>
  </si>
  <si>
    <t>ГОВЬСҮМБЭР АЙМГИЙН ТӨСВИЙН ЕРӨНХИЙЛӨН ЗАХИРАГЧ</t>
  </si>
  <si>
    <t>Дуу бүжгийн "Боржигин" чуулгын барилга /Говьсүмбэр/</t>
  </si>
  <si>
    <t>Соёлын сайд</t>
  </si>
  <si>
    <t>Говьсүмбэр аймгийн цөлжилт, газрын доройтолд өртсөн газарт хамгаалалтын зурвас байгуулах</t>
  </si>
  <si>
    <t>2021-04-16</t>
  </si>
  <si>
    <t>2021-04-12</t>
  </si>
  <si>
    <t>2021-04-13</t>
  </si>
  <si>
    <t>2021-06-16</t>
  </si>
  <si>
    <t>2021-04-23</t>
  </si>
  <si>
    <t>2022-09-30</t>
  </si>
  <si>
    <t>2021-06-30</t>
  </si>
  <si>
    <t>Тендерийг 2021 оны 05 дугаар сарын 20-нд нээхэд 2 компани тендерийн материалаа ирүүлснийг гишүүд хянан үзээд "Чинбат" ХХКомпанийг шалгаруулсан боловч Сангийн яаманд гомдол гарч дахин үнэлгээний хийж "Чинбат" ХХКомпанийг шалгаруулах зөвлөмжийг захиалагчид хүргүүлсэн. Гэвч дахин гомдол гарч Сангийн яам тендерийн хүчингүй болгосон ба дахин тендерийн зарлаж 2021 оны 08 дугаар сарын 05-нд нээхээр төлөвлөж байна.</t>
  </si>
  <si>
    <t>2021-04-19, 2021-07-05</t>
  </si>
  <si>
    <t>Тендерийг 2 багц болгон зарлаж 2021 оны 04 дүгээр сарын 22-нд нээхэд Багц 1-т 1, Багц 2-т 2 компани тендерийн материалаа ирүүлснийг гишүүд хянан үзээд Багц 1-т “Батбадрах дэлгэр” ХХКомпани, Багц 2-т “Жавхлан-Аривжих” ХХКомпани тус тус шалгаруулах зөвлөмжийг захиалагчид хүргүүлсэн.</t>
  </si>
  <si>
    <t>2021-06-03</t>
  </si>
  <si>
    <t>Талын Илч ОНӨААТҮГазарт зуух худалдан авч суурилуулах ажил</t>
  </si>
  <si>
    <t>Явган зам талбайн ажил</t>
  </si>
  <si>
    <t>"Жавхлант аривжих" ХХК</t>
  </si>
  <si>
    <t>"Дэлгэр баясах зам" ХХК</t>
  </si>
  <si>
    <t>Уурын ариутгалын автомашин</t>
  </si>
  <si>
    <t>Тендерийг 2021 оны 02 дугаар сарын 01-нд нээхэд 3 компани тендерийн материалаа ирүүлснийг үнэлгээний хорооны гишүүд хянан үзээд шаардлагад нийцсэн нэг ч тендер ирүүлээгүй тул дахин зарлах тухай зөвлөмжийг хүргүүлсэн. ТШ дахин зарлаж 03 дугаар сарын 17-нд нээхэд 2 компани тендерийн материалаа ирүүлснийг гишүүд хянан үзээд "Петротрак" ХХКомпанийг шалгаруулах зөвлөмжийг захиалагчид хүргүүлсэн.</t>
  </si>
  <si>
    <t>Тендерийг шалгаруулалтыг зарлах хугацаа болоогүй байна.</t>
  </si>
  <si>
    <t>Тендерийг 2 удаа зарлаж амжилтгүй болсон. Дахин зарлаж 2021 оны 03 дугаар сарын 19-нд нээхэд нэг компани тендерийн материалаа ирүүлснийг гишүүд хянан үзээд "Жавхлант аривжих" ХХКомпанийг шалгаруулах зөвлөмжийг захиалагчид хүргүүлсэн.</t>
  </si>
  <si>
    <t>Тендерийг 2021 оны 03 дугаар сарын 03-нд нээхээр 4 компани тендерийн материалаа ирүүлснийг гишүүд хянан үзээд "Дэлгэр баясах зам" ХХКомпанийг шалгаруулсан боловч Сангийн яаманд гомдол гарч дахин үнэлгээний хийж "Дэлгэр баясах зам" ХХКомпанийг шалгаруулах зөвлөмжийг захиалагчид хүргүүлсэн.</t>
  </si>
  <si>
    <t>Багц 1-т “Батбадрах дэлгэр” ХХК, Багц 2-т “Жавхлан-Аривжих” ХХК</t>
  </si>
  <si>
    <t>2020-12-14</t>
  </si>
  <si>
    <t>2021-01-26, 2021-02-04, 2021-03-12</t>
  </si>
  <si>
    <t>2021-01-19</t>
  </si>
  <si>
    <t>2021-03-22</t>
  </si>
  <si>
    <t>2021-03-30</t>
  </si>
  <si>
    <t>2021-04-30</t>
  </si>
  <si>
    <t>2021-05-31</t>
  </si>
  <si>
    <t>2020-12-31, 2021-02-15</t>
  </si>
  <si>
    <t>2021-06-24</t>
  </si>
  <si>
    <t>2021-03-19</t>
  </si>
  <si>
    <t>2021-07-26</t>
  </si>
  <si>
    <t>2021-09-13</t>
  </si>
  <si>
    <t>Орон нутгийн хөгжлийн сангийн хөрөнгөөр хийгдэх зураг төсвийн задаргаа</t>
  </si>
  <si>
    <t>2020-02-22</t>
  </si>
  <si>
    <t>2021-05-05</t>
  </si>
  <si>
    <t>2021-06-04</t>
  </si>
  <si>
    <t>2021-09-30</t>
  </si>
  <si>
    <t>Тендерийг 5 багц болгон зарлаж 2021 оны 05 дугаар сарын 14-ний нээхэд хураангуй жагсаалтанд багтах 3 хуулийн этгээд багтаагүй тул амжилтгүй болсон.</t>
  </si>
  <si>
    <t>Аймгийн төвийн гэрэлтүүлгийн ажил</t>
  </si>
  <si>
    <t>Сүмбэр сумын 2 дугаар багийн магистраль шугамын өргөтгөлийн ажил</t>
  </si>
  <si>
    <t>Нийтийн эзэмшлийн байрнуудын цахилгаан щит, монтажийн засварын ажил</t>
  </si>
  <si>
    <t>Найрамдал хотхоны 1-р байрны гадна авто зогсоол байгуулах ажил</t>
  </si>
  <si>
    <t>Сүмбэр сум 2-р баг, бичил цэцэрлэгт хүрээлэнгийн тохижилт</t>
  </si>
  <si>
    <t>Аймгийн Засаг даргын Тамгын газарт автомашин худалдан авах</t>
  </si>
  <si>
    <t>Хустайн шил ХХК</t>
  </si>
  <si>
    <t>"Хайрхан бар" ХХК</t>
  </si>
  <si>
    <t>"Мөнх аригу трейд" ХХК</t>
  </si>
  <si>
    <t xml:space="preserve"> "Юник плайтс" ХХК</t>
  </si>
  <si>
    <t>2021-04-28</t>
  </si>
  <si>
    <t xml:space="preserve">2021-04-12, 2021-04-22, 2021-05-04  </t>
  </si>
  <si>
    <t>2021-01-19, 2021-03-22</t>
  </si>
  <si>
    <t>2021-01-21</t>
  </si>
  <si>
    <t>2021-05-12</t>
  </si>
  <si>
    <t>2021-02-16</t>
  </si>
  <si>
    <t>2021-06-18</t>
  </si>
  <si>
    <t>2021-03-05</t>
  </si>
  <si>
    <t>2021-09-28</t>
  </si>
  <si>
    <t>2021-06-22</t>
  </si>
  <si>
    <t>2021-04-26</t>
  </si>
  <si>
    <t>2021-08-28</t>
  </si>
  <si>
    <t>Тендерийг 2021 оны 05 дугаар сарын 31-нд нээхэд 7 компани тендерийн материалаа ирүүлснийг гишүүд хянан үзээд "Хустайн шил" ХХКомпанийг шалгаруулах зөвлөмжийг захиалагчид хүргүүлсэн.</t>
  </si>
  <si>
    <t>Тендерийг 2 удаа зарлаж амжилтгүй болсон. Дахин зарлаж 2021 оны 05 дугаар сарын 12-нд нээхэд нэг ч компани тендерийн материалаа ирүүлээгүй.</t>
  </si>
  <si>
    <t>Тендерийг 2021 оны 03 дугаар сарын 03-нд нээхэд 2 компани тендерийн материалаа ирүүлснийг үнэлгээний хорооны гишүүд хянан үзээд шаардлагад нийцсэн нэг ч тендер ирүүлээгүй тул дахин зарлах тухай зөвлөмжийг хүргүүлсэн. Дахин зарлаж 2021 оны 04 дүгээр сарын 21-нд нээхэд 1 компани тендерийн материалаа ирүүлснийг үнэлгээний хорооны гишүүд хянан үзээд шаардлагад нийцсэн нэг ч тендер ирүүлээгүй тул захиалагчид гэрээ шууд байгуулах зөвлөмж хүргүүлсэн.</t>
  </si>
  <si>
    <t>Тендерийг 2021 оны 03 дугаар сарын 04-нд нээхэд 2 компани тендерийн материалаа ирүүлснийг гишүүд хянан үзээд "Мөнх аригу трейд" ХХКомпанийг шалгаруулах зөвлөмжийг захиалагчид хүргүүлсэн.</t>
  </si>
  <si>
    <t>Тендерийг 2021 оны 03 дугаар сарын 18-нд нээхэд 1 компани тендерийн материалаа ирүүлснийг үнэлгээний хорооны гишүүд хянан үзээд "Юник плайтс" ХХКомпанийг шалгаруулах зөвлөмжийг захиалагчид хүргүүлсэн.</t>
  </si>
  <si>
    <t>"Чинбат" ХХК</t>
  </si>
  <si>
    <t>Тендерийг 2021 оны 06 дугаар сарын 17-нд нээхэд 1  компани тендерийн материалаа ирүүлснийг гишүүд хянан үзээд "Чинбат" ХХКомпанийг шалгаруулах зөвлөмжийг захиалагчид хүргүүлсэн.</t>
  </si>
  <si>
    <t xml:space="preserve">Сүмбэр сумын 1-р багт дахин төлөвлөлт хэрэгжүүлэх байршилд ерөнхий төлөвлөгөөний зураг </t>
  </si>
  <si>
    <t>Өмчлөлд олгосон газарт цахилгаан татах ажлын зураг төсөв /Тэрэгт, Бурхант/</t>
  </si>
  <si>
    <t>Сүмбэр сумын 1-р сургуулийн өргөтгөлийн барилгын зураг төсөв</t>
  </si>
  <si>
    <t>Мал эмнэлгийн газрын конторын барилга</t>
  </si>
  <si>
    <t>1 дүгээр сургуулийн гадна фасад, заалны дотор засварын ажил</t>
  </si>
  <si>
    <t>Хэсэгчилсэн ерөнхий төлөвлөгөө боловсруулах ажил</t>
  </si>
  <si>
    <t>Сүмбэр сумын 1 дүгээр багийн 2-р хэлхээний шугам сүлжээний өргөтгөлийн зураг</t>
  </si>
  <si>
    <t>Бохир усны өргөх станцын барилгын өөрчлөлтийн зураг</t>
  </si>
  <si>
    <t>Халуун усны барилга</t>
  </si>
  <si>
    <t>"Жаргалант хийц" ХХК</t>
  </si>
  <si>
    <t>2021-01-08</t>
  </si>
  <si>
    <t xml:space="preserve"> "Шугам" ХХК</t>
  </si>
  <si>
    <t>2021-02-02</t>
  </si>
  <si>
    <t>2021-03-03</t>
  </si>
  <si>
    <t>"Баярмега сервис" ХХК</t>
  </si>
  <si>
    <t>2021-02-03</t>
  </si>
  <si>
    <t>2021-02-09</t>
  </si>
  <si>
    <t>2021-02-08</t>
  </si>
  <si>
    <t>2021-01-25</t>
  </si>
  <si>
    <t>2021-03-29</t>
  </si>
  <si>
    <t>2021-04-21</t>
  </si>
  <si>
    <t>2021-06-11</t>
  </si>
  <si>
    <t>2021-02-19</t>
  </si>
  <si>
    <t>2021-06-28</t>
  </si>
  <si>
    <t>Тендер шалгаруулалтын хураангуй жагсаалтыг 2021 оны 02 дугаар сарын 08-нд нээхэд 1 компани тендерийн материалаа ирүүлснийг үнэлгээний хорооны гишүүд хянан үзээд "Жаргалант хийц" ХХКомпанийг шалгаруулах зөвлөмжийг захиалагчид хүргүүлсэн.</t>
  </si>
  <si>
    <t>Тендер шалгаруулалтын хураангуй жагсаалтыг 2021 оны 02 дугаар сарын 08-нд нээхэд 3 компани тендерийн материалаа ирүүлснийг үнэлгээний хорооны гишүүд хянан үзээд "Шугам" ХХКомпанийг шалгаруулах зөвлөмжийг захиалагчид хүргүүлсэн.</t>
  </si>
  <si>
    <t>Тендер шалгаруулалтын хураангуй жагсаалтыг 2021 оны 02 дугаар сарын 08-нд нээхэд 2 компани тендерийн материалаа ирүүлснийг үнэлгээний хорооны гишүүд хянан үзээд "Жаргалант хийц" ХХКомпанийг шалгаруулах зөвлөмжийг захиалагчид хүргүүлсэн.</t>
  </si>
  <si>
    <t>Тендерийг 2 удаа зарласан боловч хураангуй жагсаалт амжилтгүй болсон. Дахин зарлаж 2021 оны 04 дүгээр сарын 27-нд нээхэд 4 компани тендерийн материалаа ирүүлснийг үнэлгээний хорооны гишүүд хянан үзэхэд шаардлага хангасан 3 этгээд хураангуй жагсаалтад багтаагүй тул амжилтгүй болсон.</t>
  </si>
  <si>
    <t>Захиалагч "Баярмега сервис" ХХКомпанитай шууд худалдан авалтын гэрээ байгуулсан.</t>
  </si>
  <si>
    <t>Захиалагч ажлын даалгаврыг  боловсруулж байна.</t>
  </si>
  <si>
    <t>2014-2017 оны хооронд хийгдсэн ойн зурвасын хамгаалалтын хашаануудыг сэргээн засварлах ажил</t>
  </si>
  <si>
    <t>"Жавхлант арвижих" ХХК</t>
  </si>
  <si>
    <t>2021-01-29</t>
  </si>
  <si>
    <t>2021-03-08</t>
  </si>
  <si>
    <t>Тендерийг 2021 оны 02 дугаар сарын 08-нд нээхэд 1 компани тендерийн материалаа ирүүлснийг үнэлгээний хорооны гишүүд хянан үзээд "Жавхлант арвижих" ХХКомпанийг шалгаруулах зөвлөмжийг захиалагчид хүргүүлсэн.</t>
  </si>
  <si>
    <t>Авто зам цэвэрлэгээний автомашин худалдан авах</t>
  </si>
  <si>
    <t>"Голден хоул" ХХК</t>
  </si>
  <si>
    <t>2021-01-18, 2021-03-03</t>
  </si>
  <si>
    <t>2021-04-07</t>
  </si>
  <si>
    <t>2021-05-28</t>
  </si>
  <si>
    <t>Тендерийг 2021 оны 03 дугаар сарын 02-нд нээхэд нэг ч компани тендерийн материалаа ирүүлээгүй тул дахин зарлах тухай зөвлөмжийг хүргүүлсэн. ТШ дахин зарлаж 04 дүгээр сарын 05-нд нээхэд 1 компани тендерийн материалаа ирүүлснийг үнэлгээний хорооны гишүүд хянан үзээд "Голден хоул" ХХКомпанийг шалгаруулах зөвлөмжийг захиалагчид хүргүүлсэн.</t>
  </si>
  <si>
    <t>2021 ОНД ЕРӨНХИЙ ГЭРЭЭНИЙ ЖУРМААР ХУДАЛДАН АВСАН БАРАА, ҮЙЛЧИЛГЭЭНИЙ ТАЙЛАН</t>
  </si>
  <si>
    <t>2021 ОНД ТЕНДЕРТ ОРОЛЦОГЧ НАРААС ГАРГАСАН ГОМДЛЫН МЭДЭЭЛЭЛ</t>
  </si>
  <si>
    <t>ГОВЬСҮМБЭР АЙМГИЙН ТӨСВИЙН ЕРӨНХИЙЛӨН ЗАХИРАГЧИЙН 2021 ОНЫ ХУДАЛДАН АВАХ АЖИЛЛАГААНЫ ХЭРЭГЖИЛТИЙН ДЭЛГЭРЭНГҮЙ ТАЙЛАН</t>
  </si>
  <si>
    <t>ТӨСВИЙН ЕРӨНХИЙЛӨН ЗАХИРАГЧИЙН 2021 ОНЫ ДОТООДЫН ҮЙЛДВЭРЭЭС БАРАА ХУДАЛДАН АВСАН ТАЙЛАН /хагас жилийн байдлаар/</t>
  </si>
  <si>
    <t>ГОВЬСҮМБЭР АЙМГИЙН ТӨСВИЙН ЕРӨНХИЙЛӨН ЗАХИРАГЧИЙН  2021 ОНЫ 2-Р УЛИРАЛЫН ХУДАЛДАН АВАХ АЖИЛЛАГААНЫ ТАЙЛАНГИЙН ТОВЧОО</t>
  </si>
  <si>
    <t>ГОВЬСҮМБЭР АЙМГИЙН ТӨСВИЙН ЕРӨНХИЙЛӨН ЗАХИРАГЧИЙН 2021 ОНЫ  2-Р УЛИРАЛЫН ХУДАЛДАН АВАХ АЖИЛЛАГААНЫ ТАЙЛАНГИЙН ТОВЧОО</t>
  </si>
  <si>
    <t>ГОВЬСҮМБЭР АЙМГИЙН ТӨСВИЙН ЕРӨНХИЙЛӨН ЗАХИРАГЧИЙН 2021 ОНЫ ХУДАЛДАН АВАХ АЖИЛЛАГААНЫ 2-УЛИРАЛЫН  ЕРӨНХИЙ ТАЙЛАН</t>
  </si>
  <si>
    <t>Цагдаагийн хэлтэст хөдөлгөөнт эргүүлийн үүрэг гүйцэтгэхэд ашиглагдах авто машиныг худалдан авах</t>
  </si>
  <si>
    <t>2021-12-31</t>
  </si>
  <si>
    <t>"Уаз мега" ХХК</t>
  </si>
  <si>
    <t>2021-05-17</t>
  </si>
  <si>
    <t>Тендерийг 2021 оны 05 дугаар сарын 11-нд нээхэд 1 компани тендерийн материалаа ирүүлснийг гишүүд хянан үзээд "Уаз мега" ХХКомпанийг шалгаруулах зөвлөмжийг захиалагчид хүргүүлсэн.</t>
  </si>
  <si>
    <t>2021-05-03</t>
  </si>
  <si>
    <t>2021-03-04</t>
  </si>
  <si>
    <t>2021-04-09</t>
  </si>
  <si>
    <t>2021-03-10</t>
  </si>
  <si>
    <t>Тендерийг 2021 оны 03 дугаар сарын 19-нд нээхэд 3 компани тендерийн материалаа ирүүлснийг гишүүд хянан үзээд "Ник" ХХКомпанийг шалгаруулах зөвлөмжийг захиалагчид хүргүүлсэн.</t>
  </si>
  <si>
    <t>Шатахуун худалдан авах</t>
  </si>
  <si>
    <t>Тендерийг 1 удаа зарласан боловч амжилтгүй болсон тул дахин зарлаж 2021 оны 05 дугаар сарын 28-нд нээхэд 2 компани тендерийн материалаа ирүүлснийг гишүүд хянан үзээд "Содмонгол групп" ХХКомпанийг шалгаруулах зөвлөмжийг захиалагчид хүргүүлсэн.</t>
  </si>
  <si>
    <t>2021-03-02, 2021-04-27</t>
  </si>
  <si>
    <t>Тендерийг 1 удаа зарласан боловч амжилтгүй болсон тул дахин зарлаж 2021 оны 05 дугаар сарын 28-нд нээхэд нэг ч компани материалаа ирүүлээгүй тул хуулийн дагуу гэрээ шууд байгуулах зөвлөмжийг захиалагчид хүргүүлсэн.</t>
  </si>
  <si>
    <t>Түлш, шатахуун худалдан авах</t>
  </si>
  <si>
    <t>2021-02-22</t>
  </si>
  <si>
    <t>Тендерийг цахим хэлбэрээр 1 удаа зарласан ба 2021 оны 03 дугаар сарын 24-нд нээхэд "Петрокоал" ХХКомпани тендерийн материалаа ирүүлж, үнэлгээний  хорооны гишүүд дээрх компанийг шалгаруулах зөвлөмжийг захиалагчид хүргүүлсэн.</t>
  </si>
  <si>
    <t>Тендерийг 2021 оны 03 дугаар сарын 24-нд нээхэд 1 компани тендерийн материалаа ирүүлснийг гишүүд хянан үзээд "Содмонгол групп" ХХКомпанийг шалгаруулах зөвлөмжийг захиалагчид хүргүүлсэн.</t>
  </si>
  <si>
    <t>2021-04-14</t>
  </si>
  <si>
    <t>2021-03-16</t>
  </si>
  <si>
    <t>2021-03-15</t>
  </si>
  <si>
    <t>5 ДУГААР СУРГУУЛЬ</t>
  </si>
  <si>
    <t>1 ДҮГЭЭР ЦЭЦЭРЛЭГ</t>
  </si>
  <si>
    <t>5 ДУГААР ЦЭЦЭРЛЭГ</t>
  </si>
  <si>
    <t>2 ДУГААР ЦЭЦЭРЛЭГ</t>
  </si>
  <si>
    <t xml:space="preserve">ТОХИЖИЛТ СҮМБЭР ОНӨААТҮГазар </t>
  </si>
  <si>
    <t>Шатах тослох материал нийлүүлэх</t>
  </si>
  <si>
    <t>Дотуур байрны хоол хүнс</t>
  </si>
  <si>
    <t>Хоол хүнс</t>
  </si>
  <si>
    <t>Тендерийг 1 удаа зарласан боловч амжилтгүй болсон тул дахин зарлаж 2021 оны 06 дугаар сарын 24-нд нээхэд 1 компани тендерийн материалаа ирүүлснийг гишүүд хянан үзэхээр төлөвлөж байна.</t>
  </si>
  <si>
    <t xml:space="preserve">2021-03-26, 2021-05-24 </t>
  </si>
  <si>
    <t>2021-02-26</t>
  </si>
  <si>
    <t>Тендерийг 2021 оны 04 дүгээр сарын 12-нд нээхэд Багц 1-т 2 компани тендерийн материалаа ирүүлснийг гишүүд хянан үзээд "Өрнөх чойр" ХХКомпанийг шалгаруулах зөвлөмжийг захиалагчид хүргүүлсэн.</t>
  </si>
  <si>
    <t>"Өрнөх чойр" ХХК</t>
  </si>
  <si>
    <t>2021-05-19</t>
  </si>
  <si>
    <t>Хоол, хүнс худалдан авах</t>
  </si>
  <si>
    <t>Тендер шалгаруулалтыг зарлахаар төлөвлөж байна.</t>
  </si>
  <si>
    <t>Хоол хүнс худалдан авах</t>
  </si>
  <si>
    <t>2021-03-23</t>
  </si>
  <si>
    <t>2021-04-27</t>
  </si>
  <si>
    <t>Сумын төвийн усан сангуудад ухаалаг систем суурилуулах</t>
  </si>
  <si>
    <t>Нийтийн эзэмшлийн орон сууцнуудын орцны хаалгыг кодтой хаалгаар солих</t>
  </si>
  <si>
    <t xml:space="preserve">Гудамж талбайн гэрэлтүүлгийг нэмэх, сайжруулах </t>
  </si>
  <si>
    <t xml:space="preserve">1-р багийн нутаг дэвсгэрт "Гурвалсан үйлчилгээ"-ний сүлжээ нэвтрүүлэх </t>
  </si>
  <si>
    <t>Нийтийн эзэмшлийн орон сууц Найрамдал хотхоны 10-р байрны техникийн давхрын шугам сүлжээний их засвар</t>
  </si>
  <si>
    <t>Тендерийг 2021 оны 06 сарын 08-ны өдөр тендерийг нээсэн. 6 сарын 16-ны өдөр " Ган урлал констракшн " ХХК-тай гэрээ байгуулах мэдэгдлийг хүргүүлсэн.</t>
  </si>
  <si>
    <t>Техникийн тодорхойлолтыг боловсруулж байна.</t>
  </si>
  <si>
    <t>Тендерийг 2021  06 сарын 11-ны өдөр нээсэн. Уг тендерт шаардлагад нийцсан тендер ирээгүй тул үнийн санал ирүүлсэн "Си Пи Эс" ХХК-д татгалзсан мэдэгдэл хүргүүлсэн.</t>
  </si>
  <si>
    <t>Тендер шалгаруулалтыг 1 удаа зарласан боловч амжилтгүй болсон. Дахин зарлаж 2021 оны 4 сарын 27-ны өдөр тендерийг нээсэн. Уг тендерт УС-ДУ ОНӨААТҮГ шалгарж  2021 оны 5 сарын 10-ны гэрээ байгуулсан.</t>
  </si>
  <si>
    <t>"Баялаг Говь" ХХК</t>
  </si>
  <si>
    <t>УС-ДУ ОНӨААТҮГ</t>
  </si>
  <si>
    <t>2021-01-15</t>
  </si>
  <si>
    <t>2021-04-20</t>
  </si>
  <si>
    <t>2021-03-26, 2021-04-19</t>
  </si>
  <si>
    <t>2021-02-10</t>
  </si>
  <si>
    <t>Иргэний танхимд тоног төхөөрөмж худалдан авах /Суудлын авто машин/</t>
  </si>
  <si>
    <t xml:space="preserve">Хог хаягдал тээвэрлэх шахдаг авто машин  худалдан авах </t>
  </si>
  <si>
    <t>"Фленти трейд" ХХК</t>
  </si>
  <si>
    <t>2021-03-04, 2021-03-26</t>
  </si>
  <si>
    <t>2021-03-04, 2021-04-19</t>
  </si>
  <si>
    <t>Тендер шалгаруулалтыг 1 удаа зарласан бололвч амжилтгүй болсон. Дахин зарлаж 2021 оны 04 дүгээр сарын 27-ны өдөр нээхэд 1 компани тендерийн материалаа ирүүлснийг гишүүд хянан үзээд "Фленти трейд" ХХКомпанийг шалгаруулж захиалагч гэрээ байгуулсан.</t>
  </si>
  <si>
    <t>Тендер шалгаруулалтыг 1 удаа зарласан бололвч амжилтгүй болсон. Дахин зарлаж 2021 оны 05 дугаар сарын 19-ны өдөр нээхэд 2 компани материалаа ирүүлсэн.</t>
  </si>
  <si>
    <t xml:space="preserve">Орон сууцны 3,6,7,8-р байрны халаалтын шугамыг шинэчлэх /подвальд халаалтын шугамыг хэсэгчлэн сольж узель хийх/ гадна шугамыг засварлах </t>
  </si>
  <si>
    <t>Сургуулийн дотуур байрны засвар</t>
  </si>
  <si>
    <t>Алсын 1,2-р худгийг шинэчлэх, засварлах</t>
  </si>
  <si>
    <t>Сумын төвийн камержуулах</t>
  </si>
  <si>
    <t>3-р сургуулийг сантехникийн засвар</t>
  </si>
  <si>
    <t>Орон сууцны 3,6,7,8-р байрны хаалга шинэчлэх</t>
  </si>
  <si>
    <t>2021-06-07</t>
  </si>
  <si>
    <t>2021-06-14</t>
  </si>
  <si>
    <t>2021-06-09</t>
  </si>
  <si>
    <t>2021-06-17</t>
  </si>
  <si>
    <t>2021-10-01</t>
  </si>
  <si>
    <t>2021-07-14</t>
  </si>
  <si>
    <t>2021-07-09</t>
  </si>
  <si>
    <t>2021-07-05</t>
  </si>
  <si>
    <t>Сумын Засаг даргын 2021.03.10-ны өдрийн А/33 захирамжаар үнэлгээний хороог томилсон.</t>
  </si>
  <si>
    <t>3-р цэцэрлэгт шаардлагатай тоног төхөөрөмж</t>
  </si>
  <si>
    <t xml:space="preserve">Эрүүл мэндийн төвд шаардлагатай тоног төхөөрөмж худалдан авах /УВЧ шарлагын аппарат, цусны анализатор/ </t>
  </si>
  <si>
    <t>Цагдаагийн эргүүлийн машин</t>
  </si>
  <si>
    <t>"Пролианс" ХХК</t>
  </si>
  <si>
    <t>2021-04-01</t>
  </si>
  <si>
    <t>2021-05-07</t>
  </si>
  <si>
    <t xml:space="preserve">"Очирт хөрс'' ХХК  </t>
  </si>
  <si>
    <t>2021-03-01</t>
  </si>
  <si>
    <t>Тендерийг 2021 оны 05 дугаар сарын 17-нд нээхэд 3 компани тендерийн материалаа ирүүлснийг гишүүд хянан үзээд "Пролианс" ХХК  шалгаруулсан.</t>
  </si>
  <si>
    <t>Тендерийг 2021 оны 03 дугаар сарын 09-нд нээхэд 1 компани тендерийн материалаа ирүүлснийг гишүүд хянан үзээд ''Очирт хөрс'' ХХК  шалгаруулсан.</t>
  </si>
  <si>
    <t>2021-06-25</t>
  </si>
  <si>
    <t>2021-03-17</t>
  </si>
  <si>
    <t>2021-07-23</t>
  </si>
  <si>
    <t>2021-06-23</t>
  </si>
  <si>
    <t>Цусны шинжилгээний анализатор.</t>
  </si>
  <si>
    <t>Цэцэрлэгийн хүүхдийн модон ширээ, сандал.</t>
  </si>
  <si>
    <t>Тендер шалгаруулалтыг 2021.03.02-ны өдөр нээхэд 3 компани материалаа ирүүлснийг үнэлгээний хорооны гишүүд хянан үзээд "Пролайнс" ХХКомпанийг шалгаруулах тухай зөвлөмжийг захиалагчид хүргүүлсэн. Захиалагч гэрээ байгуулсан.</t>
  </si>
  <si>
    <t>Тендер шалгаруулалтыг 2021.02.09-ний өдөр нээхэд 2 компани материалаа ирүүлснийг үнэлгээний хорооны гишүүд хянан үзээд "Эрхэт рай"  ХХКомпанийг шалгаруулах тухай зөвлөмжийг захиалагчид хүргүүлсэн. Захиалагч гэрээ байгуулсан.</t>
  </si>
  <si>
    <t>"Пролайнс" ХХК</t>
  </si>
  <si>
    <t>2021-01-04</t>
  </si>
  <si>
    <t xml:space="preserve"> "Эрхэт рай"  ХХК</t>
  </si>
  <si>
    <t>2021-06-19</t>
  </si>
  <si>
    <t>2021-04-30, 2021-05-24, 2021-05-31</t>
  </si>
  <si>
    <t>2021-08-02</t>
  </si>
  <si>
    <t>2021-05-27, 2021-06-03, 2021-06-28</t>
  </si>
  <si>
    <t>2021-08-27</t>
  </si>
  <si>
    <t>"Ган урлал констракшн" ХХК</t>
  </si>
  <si>
    <t>2021 оны 4 сарын 30-ны өдөр тендерийг нээсэн. Уг тендерт 2  компани үнийн санал ирүүлснээс "Баялаг Говь" ХХК хамгийн сайн үнэлэгдсэн тендерээр шалгарж 2021 оны 5 сарын 17-ны гэрээ байгуулсан.</t>
  </si>
  <si>
    <t>"Буянт суваргын булаг" ХХК</t>
  </si>
  <si>
    <t>2021-05-26</t>
  </si>
  <si>
    <t>Тендер шалгаруулалтыг 1 удаа зарласан бололвч амжилтгүй болсон. Дахин зарлаж 2021 оны 06 дугаар сарын 17-ны өдөр нээхэд 1 компани тендерийн материалаа ирүүлснийг гишүүд хянан үзээд "Ус-Ду" ОНӨААТҮГ шалгаруулах зөвлөмжийг захиалагчид хүргүүлсэн.</t>
  </si>
  <si>
    <t>2021-05-04, 2021-06-07</t>
  </si>
  <si>
    <t>2021-07-08</t>
  </si>
  <si>
    <t>Тендер шалгаруулалтыг 1 удаа зарласан бололвч амжилтгүй болсон. Дахин зарлаж 2021 оны 07 дугаар сарын 19-ний өдөр нээхэд 2 компани тендерийн материалаа ирүүлээд байна.</t>
  </si>
  <si>
    <t>2021-07-20</t>
  </si>
  <si>
    <t>2021-09-01</t>
  </si>
  <si>
    <t>2021-06-18, 2021-07-05</t>
  </si>
  <si>
    <t>2021-05-25</t>
  </si>
  <si>
    <t>5 дугаар цэцэрлэг</t>
  </si>
  <si>
    <t>1 дүгээр цэцэрлэг</t>
  </si>
  <si>
    <t>5 дугаар сургууль</t>
  </si>
  <si>
    <t>2 дугаар цэцэрлэг</t>
  </si>
  <si>
    <t xml:space="preserve">"Номунзаяа" ХХК </t>
  </si>
  <si>
    <t>Тендер шалгаруулалтыг хүчингүй болгосон</t>
  </si>
  <si>
    <t>Дахин гомдол гарсан</t>
  </si>
  <si>
    <t>"Нанобриллиант констракшн" ХХК</t>
  </si>
  <si>
    <t>"Дэлгэр баясах зам" ХХКомпанитай гэрээ байгуулсан</t>
  </si>
  <si>
    <t>Улсын төсвийн урсгал зардал</t>
  </si>
  <si>
    <t>Мах</t>
  </si>
  <si>
    <t>1 толгойтой төмөр багана 8м</t>
  </si>
  <si>
    <t>Хустайн шил ХХК /Хустайн шил ХХК/</t>
  </si>
  <si>
    <t>Хустайн шил ХХК /Хар чонот ХХК/</t>
  </si>
  <si>
    <t>1436,22</t>
  </si>
  <si>
    <t>м</t>
  </si>
  <si>
    <t>СИП 3*25+1*54 мм2</t>
  </si>
  <si>
    <t>Мөнх аригу трейд ХХК /Бетон урлан ХХК/</t>
  </si>
  <si>
    <t>Явган замын хавтан</t>
  </si>
  <si>
    <t>Даацын бетон хавтан</t>
  </si>
  <si>
    <t>Авто замын хашлага</t>
  </si>
  <si>
    <t>м2</t>
  </si>
  <si>
    <t>у/м</t>
  </si>
  <si>
    <t>Хайрга, цемент</t>
  </si>
  <si>
    <t>Кабелийн утас</t>
  </si>
  <si>
    <t>Чинбат ХХК /Монгол ташуур констракшн ХХК/</t>
  </si>
  <si>
    <t>Чинбат ХХК /Хоргын чулуу ХХК/</t>
  </si>
  <si>
    <t>Чинбат ХХК /Хар чонот ХХК/</t>
  </si>
  <si>
    <t>Чинбат ХХК /Минжит булган ХХК/</t>
  </si>
  <si>
    <t>2021-08-05</t>
  </si>
  <si>
    <t>2021-04-22</t>
  </si>
  <si>
    <t>2021-03-18</t>
  </si>
  <si>
    <t>2021-03-24</t>
  </si>
  <si>
    <t>Захиалагч техникийн тодорхойлолтыг боловсруулж байна.</t>
  </si>
  <si>
    <t>2021-04-05</t>
  </si>
  <si>
    <t>2021-05-11</t>
  </si>
  <si>
    <t>Тендерийг 2021 оны 07 дугаар сарын 02-нд нээхэд 2 компани тендерийн материалаа ирүүлснийг гишүүд хянан үзэхээр төлөвлөж байна.</t>
  </si>
  <si>
    <t>2021-07-02</t>
  </si>
  <si>
    <t>2021-06-08</t>
  </si>
  <si>
    <t>2021-07-19</t>
  </si>
  <si>
    <t>2021-03-09</t>
  </si>
  <si>
    <t>2021-03-02</t>
  </si>
  <si>
    <t>37</t>
  </si>
  <si>
    <t>112</t>
  </si>
  <si>
    <t>134</t>
  </si>
  <si>
    <t>32</t>
  </si>
  <si>
    <t>88</t>
  </si>
  <si>
    <t>49</t>
  </si>
  <si>
    <t>52</t>
  </si>
  <si>
    <t>66</t>
  </si>
  <si>
    <t>15</t>
  </si>
  <si>
    <t>29</t>
  </si>
  <si>
    <t>65</t>
  </si>
  <si>
    <t>40</t>
  </si>
  <si>
    <t>44</t>
  </si>
  <si>
    <t>34</t>
  </si>
  <si>
    <t>6</t>
  </si>
  <si>
    <t>36</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</si>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</sst>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_-;\-* #,##0.00_₮_-;_-* &quot;-&quot;??_₮_-;_-@_-"/>
    <numFmt numFmtId="165" formatCode="0.0"/>
    <numFmt numFmtId="166" formatCode="[$-1043A]yyyy\-mm\-dd;@"/>
    <numFmt numFmtId="167" formatCode="_(* #,##0.0_);_(* \(#,##0.0\);_(* &quot;-&quot;??_);_(@_)"/>
    <numFmt numFmtId="168" formatCode="yy\.mm\.dd;@"/>
    <numFmt numFmtId="169" formatCode="#,##0.0"/>
    <numFmt numFmtId="170" formatCode="_(* #,##0_);_(* \(#,##0\);_(* &quot;-&quot;??_);_(@_)"/>
    <numFmt numFmtId="171" formatCode="_(* #,##0.000_);_(* \(#,##0.000\);_(* &quot;-&quot;??_);_(@_)"/>
    <numFmt numFmtId="172" formatCode="#,##0.000"/>
    <numFmt numFmtId="173" formatCode="_-* #,##0.0_₮_-;\-* #,##0.0_₮_-;_-* &quot;-&quot;??_₮_-;_-@_-"/>
  </numFmts>
  <fonts count="31" x14ac:knownFonts="1">
    <font>
      <sz val="11"/>
      <color theme="1"/>
      <name val="Calibri"/>
      <family val="2"/>
      <scheme val="minor"/>
    </font>
    <font>
      <sz val="11"/>
      <color theme="1"/>
      <name val="Calibri"/>
      <family val="2"/>
      <charset val="1"/>
      <scheme val="minor"/>
    </font>
    <font>
      <sz val="10"/>
      <color rgb="FF000000"/>
      <name val="Arial"/>
      <family val="2"/>
    </font>
    <font>
      <b/>
      <sz val="10"/>
      <color rgb="FF000000"/>
      <name val="Arial"/>
      <family val="2"/>
    </font>
    <font>
      <sz val="10"/>
      <color theme="1"/>
      <name val="Arial"/>
      <family val="2"/>
    </font>
    <font>
      <sz val="11"/>
      <color theme="1"/>
      <name val="Calibri"/>
      <family val="2"/>
      <scheme val="minor"/>
    </font>
    <font>
      <b/>
      <sz val="10"/>
      <color rgb="FF000000"/>
      <name val="Arial"/>
      <family val="2"/>
      <charset val="204"/>
    </font>
    <font>
      <b/>
      <sz val="10"/>
      <color theme="1"/>
      <name val="Arial"/>
      <family val="2"/>
    </font>
    <font>
      <b/>
      <sz val="10"/>
      <color theme="0"/>
      <name val="Arial"/>
      <family val="2"/>
    </font>
    <font>
      <sz val="9"/>
      <color theme="1"/>
      <name val="Arial"/>
      <family val="2"/>
    </font>
    <font>
      <b/>
      <sz val="9"/>
      <color theme="1"/>
      <name val="Arial"/>
      <family val="2"/>
    </font>
    <font>
      <sz val="10"/>
      <color theme="1"/>
      <name val="Arial"/>
      <family val="2"/>
      <charset val="204"/>
    </font>
    <font>
      <b/>
      <sz val="11"/>
      <color rgb="FFFA7D00"/>
      <name val="Calibri"/>
      <family val="2"/>
      <charset val="1"/>
      <scheme val="minor"/>
    </font>
    <font>
      <sz val="10"/>
      <name val="Arial"/>
      <family val="2"/>
    </font>
    <font>
      <sz val="10"/>
      <color theme="0"/>
      <name val="Arial"/>
      <family val="2"/>
    </font>
    <font>
      <sz val="8"/>
      <color theme="1"/>
      <name val="Arial"/>
      <family val="2"/>
    </font>
    <font>
      <b/>
      <sz val="8"/>
      <color theme="1"/>
      <name val="Arial"/>
      <family val="2"/>
    </font>
    <font>
      <b/>
      <sz val="8"/>
      <color rgb="FF000000"/>
      <name val="Arial"/>
      <family val="2"/>
    </font>
    <font>
      <sz val="8"/>
      <color rgb="FF000000"/>
      <name val="Arial"/>
      <family val="2"/>
    </font>
    <font>
      <sz val="8"/>
      <name val="Arial"/>
      <family val="2"/>
    </font>
    <font>
      <b/>
      <sz val="9"/>
      <color rgb="FF000000"/>
      <name val="Arial"/>
      <family val="2"/>
    </font>
    <font>
      <sz val="10"/>
      <name val="Arial"/>
      <family val="2"/>
      <charset val="204"/>
    </font>
    <font>
      <sz val="10"/>
      <color theme="0"/>
      <name val="Calibri"/>
      <family val="2"/>
      <scheme val="minor"/>
    </font>
    <font>
      <sz val="8"/>
      <name val="Calibri"/>
      <family val="2"/>
      <scheme val="minor"/>
    </font>
    <font>
      <b/>
      <sz val="11"/>
      <color theme="1"/>
      <name val="Calibri"/>
      <family val="2"/>
      <scheme val="minor"/>
    </font>
    <font>
      <sz val="9"/>
      <color rgb="FF000000"/>
      <name val="Arial"/>
      <family val="2"/>
    </font>
    <font>
      <sz val="9"/>
      <name val="Arial"/>
      <family val="2"/>
    </font>
    <font>
      <sz val="9"/>
      <color theme="1"/>
      <name val="Arial"/>
      <family val="2"/>
      <charset val="204"/>
    </font>
    <font>
      <b/>
      <sz val="11"/>
      <color rgb="FF3F3F3F"/>
      <name val="Calibri"/>
      <family val="2"/>
      <scheme val="minor"/>
    </font>
    <font>
      <sz val="10"/>
      <color rgb="FF000000"/>
      <name val="Arial"/>
      <family val="2"/>
      <charset val="204"/>
    </font>
    <font>
      <sz val="9"/>
      <color rgb="FF000000"/>
      <name val="Arial"/>
      <family val="2"/>
      <charset val="204"/>
    </font>
  </fonts>
  <fills count="13">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2F2F2"/>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indexed="64"/>
      </left>
      <right style="thin">
        <color indexed="64"/>
      </right>
      <top/>
      <bottom/>
      <diagonal/>
    </border>
    <border>
      <left/>
      <right style="thin">
        <color rgb="FF7F7F7F"/>
      </right>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12" fillId="6" borderId="10" applyNumberFormat="0" applyAlignment="0" applyProtection="0"/>
    <xf numFmtId="164" fontId="5" fillId="0" borderId="0" applyFont="0" applyFill="0" applyBorder="0" applyAlignment="0" applyProtection="0"/>
    <xf numFmtId="0" fontId="5" fillId="0" borderId="0"/>
    <xf numFmtId="0" fontId="1" fillId="0" borderId="0"/>
    <xf numFmtId="164" fontId="5" fillId="0" borderId="0" applyFont="0" applyFill="0" applyBorder="0" applyAlignment="0" applyProtection="0"/>
    <xf numFmtId="173" fontId="1" fillId="0" borderId="0" applyFont="0" applyFill="0" applyBorder="0" applyAlignment="0" applyProtection="0"/>
    <xf numFmtId="0" fontId="28" fillId="6" borderId="14" applyNumberFormat="0" applyAlignment="0" applyProtection="0"/>
    <xf numFmtId="0" fontId="5" fillId="0" borderId="0"/>
  </cellStyleXfs>
  <cellXfs count="357">
    <xf numFmtId="0" fontId="0" fillId="0" borderId="0" xfId="0"/>
    <xf numFmtId="0" fontId="4" fillId="2" borderId="6" xfId="0" applyFont="1" applyFill="1" applyBorder="1" applyAlignment="1">
      <alignment horizontal="left" vertical="center" wrapText="1"/>
    </xf>
    <xf numFmtId="165" fontId="4" fillId="2" borderId="6"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167" fontId="4" fillId="2" borderId="6" xfId="1" applyNumberFormat="1" applyFont="1" applyFill="1" applyBorder="1" applyAlignment="1">
      <alignment horizontal="right" vertical="center" wrapText="1"/>
    </xf>
    <xf numFmtId="0" fontId="4" fillId="0" borderId="0" xfId="0" applyFont="1" applyAlignment="1">
      <alignment horizontal="center" vertical="center" wrapText="1"/>
    </xf>
    <xf numFmtId="167" fontId="4" fillId="0" borderId="0" xfId="1" applyNumberFormat="1" applyFont="1" applyAlignment="1">
      <alignment horizontal="right" vertical="center" wrapText="1"/>
    </xf>
    <xf numFmtId="2" fontId="4"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7" fillId="0" borderId="0" xfId="0" applyFont="1" applyAlignment="1">
      <alignment wrapText="1"/>
    </xf>
    <xf numFmtId="0" fontId="8" fillId="3" borderId="6" xfId="0" applyFont="1" applyFill="1" applyBorder="1" applyAlignment="1">
      <alignment horizontal="center" vertical="center" wrapText="1"/>
    </xf>
    <xf numFmtId="167" fontId="8" fillId="3" borderId="6" xfId="1" applyNumberFormat="1" applyFont="1" applyFill="1" applyBorder="1" applyAlignment="1">
      <alignment horizontal="right" vertical="center" wrapText="1"/>
    </xf>
    <xf numFmtId="2" fontId="8" fillId="3" borderId="6" xfId="0" applyNumberFormat="1" applyFont="1" applyFill="1" applyBorder="1" applyAlignment="1">
      <alignment horizontal="center" vertical="center" wrapText="1"/>
    </xf>
    <xf numFmtId="0" fontId="8" fillId="3" borderId="6" xfId="0" applyFont="1" applyFill="1" applyBorder="1" applyAlignment="1">
      <alignment wrapText="1"/>
    </xf>
    <xf numFmtId="0" fontId="4" fillId="0" borderId="0" xfId="0" applyFont="1" applyAlignment="1">
      <alignment wrapText="1"/>
    </xf>
    <xf numFmtId="2" fontId="4" fillId="0" borderId="0" xfId="0" applyNumberFormat="1" applyFont="1" applyAlignment="1">
      <alignment horizontal="right" vertical="center" wrapText="1"/>
    </xf>
    <xf numFmtId="165" fontId="8" fillId="3" borderId="6" xfId="0" applyNumberFormat="1" applyFont="1" applyFill="1" applyBorder="1" applyAlignment="1">
      <alignment horizontal="right" vertical="center" wrapText="1"/>
    </xf>
    <xf numFmtId="165" fontId="8" fillId="3" borderId="6" xfId="0" applyNumberFormat="1" applyFont="1" applyFill="1" applyBorder="1" applyAlignment="1">
      <alignment horizontal="center" vertical="center" wrapText="1"/>
    </xf>
    <xf numFmtId="168" fontId="2" fillId="0" borderId="6" xfId="0" applyNumberFormat="1" applyFont="1" applyBorder="1" applyAlignment="1">
      <alignment horizontal="center" vertical="center" wrapText="1"/>
    </xf>
    <xf numFmtId="168" fontId="8" fillId="3" borderId="6"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7" fillId="5" borderId="6" xfId="0" applyFont="1" applyFill="1" applyBorder="1" applyAlignment="1">
      <alignment horizontal="center" vertical="center" wrapText="1"/>
    </xf>
    <xf numFmtId="167" fontId="4" fillId="2" borderId="6" xfId="1" applyNumberFormat="1" applyFont="1" applyFill="1" applyBorder="1" applyAlignment="1">
      <alignment horizontal="center" vertical="center" wrapText="1"/>
    </xf>
    <xf numFmtId="0" fontId="4" fillId="0" borderId="0" xfId="0" applyFont="1"/>
    <xf numFmtId="4" fontId="4" fillId="0" borderId="0" xfId="0" applyNumberFormat="1" applyFont="1" applyAlignment="1">
      <alignment wrapText="1"/>
    </xf>
    <xf numFmtId="0" fontId="4" fillId="0" borderId="0" xfId="0" applyFont="1" applyAlignment="1">
      <alignment wrapText="1"/>
    </xf>
    <xf numFmtId="0" fontId="11" fillId="0" borderId="6" xfId="0" applyFont="1" applyBorder="1" applyAlignment="1">
      <alignment horizontal="justify" vertical="center" wrapText="1"/>
    </xf>
    <xf numFmtId="167" fontId="4" fillId="2" borderId="4" xfId="1" applyNumberFormat="1" applyFont="1" applyFill="1" applyBorder="1" applyAlignment="1">
      <alignment horizontal="center" vertical="center" wrapText="1"/>
    </xf>
    <xf numFmtId="0" fontId="11" fillId="0" borderId="1" xfId="0" applyFont="1" applyBorder="1" applyAlignment="1">
      <alignment horizontal="justify" vertical="center" wrapText="1"/>
    </xf>
    <xf numFmtId="165" fontId="4" fillId="2" borderId="5"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6" xfId="0" applyFont="1" applyBorder="1" applyAlignment="1">
      <alignment horizontal="left" vertical="center" wrapText="1"/>
    </xf>
    <xf numFmtId="0" fontId="8" fillId="7" borderId="11" xfId="2" applyFont="1" applyFill="1" applyBorder="1" applyAlignment="1">
      <alignment horizontal="center" vertical="center" wrapText="1"/>
    </xf>
    <xf numFmtId="167" fontId="8" fillId="7" borderId="11" xfId="2" applyNumberFormat="1" applyFont="1" applyFill="1" applyBorder="1" applyAlignment="1">
      <alignment horizontal="center" vertical="center" wrapText="1"/>
    </xf>
    <xf numFmtId="2" fontId="8" fillId="7" borderId="11" xfId="2" applyNumberFormat="1" applyFont="1" applyFill="1" applyBorder="1" applyAlignment="1">
      <alignment horizontal="center" vertical="center" wrapText="1"/>
    </xf>
    <xf numFmtId="166" fontId="8" fillId="7" borderId="11" xfId="2"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wrapText="1"/>
    </xf>
    <xf numFmtId="0" fontId="9" fillId="2" borderId="6" xfId="0" applyFont="1" applyFill="1" applyBorder="1" applyAlignment="1">
      <alignment horizontal="left" vertical="center" wrapText="1"/>
    </xf>
    <xf numFmtId="3" fontId="4" fillId="0" borderId="6" xfId="1" applyNumberFormat="1" applyFont="1" applyBorder="1" applyAlignment="1">
      <alignment horizontal="center" vertical="center" wrapText="1"/>
    </xf>
    <xf numFmtId="0" fontId="4" fillId="0" borderId="0" xfId="0" applyFont="1" applyAlignment="1">
      <alignment horizontal="center" vertical="center" wrapText="1"/>
    </xf>
    <xf numFmtId="3"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0" fillId="0" borderId="0" xfId="0"/>
    <xf numFmtId="0" fontId="3" fillId="0" borderId="5" xfId="0" applyFont="1" applyBorder="1" applyAlignment="1">
      <alignment horizontal="center" vertical="center" wrapText="1"/>
    </xf>
    <xf numFmtId="0" fontId="4" fillId="0" borderId="0" xfId="0" applyFont="1" applyAlignment="1">
      <alignment horizontal="left" vertical="center" wrapText="1"/>
    </xf>
    <xf numFmtId="0" fontId="2"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0" borderId="0" xfId="0" applyFont="1" applyAlignment="1">
      <alignment horizontal="left" vertical="center" wrapText="1"/>
    </xf>
    <xf numFmtId="1" fontId="2" fillId="0" borderId="6" xfId="0" applyNumberFormat="1" applyFont="1" applyBorder="1" applyAlignment="1">
      <alignment horizontal="center" vertical="center" wrapText="1"/>
    </xf>
    <xf numFmtId="0" fontId="7" fillId="0" borderId="0" xfId="0" applyFont="1" applyAlignment="1">
      <alignment horizontal="center" vertical="center" wrapText="1"/>
    </xf>
    <xf numFmtId="0" fontId="8" fillId="8" borderId="5" xfId="0" applyFont="1" applyFill="1" applyBorder="1" applyAlignment="1">
      <alignment horizontal="center" vertical="center" wrapText="1"/>
    </xf>
    <xf numFmtId="0" fontId="8" fillId="8" borderId="5" xfId="0" applyFont="1" applyFill="1" applyBorder="1" applyAlignment="1">
      <alignment horizontal="left" vertical="center" wrapText="1"/>
    </xf>
    <xf numFmtId="167" fontId="8" fillId="8" borderId="5" xfId="1" applyNumberFormat="1" applyFont="1" applyFill="1" applyBorder="1" applyAlignment="1">
      <alignment horizontal="right" vertical="center" wrapText="1"/>
    </xf>
    <xf numFmtId="165" fontId="8" fillId="8" borderId="5" xfId="0" applyNumberFormat="1" applyFont="1" applyFill="1" applyBorder="1" applyAlignment="1">
      <alignment horizontal="center" vertical="center" wrapText="1"/>
    </xf>
    <xf numFmtId="168" fontId="8" fillId="8" borderId="5" xfId="0" applyNumberFormat="1" applyFont="1" applyFill="1" applyBorder="1" applyAlignment="1">
      <alignment horizontal="center" vertical="center" wrapText="1"/>
    </xf>
    <xf numFmtId="165" fontId="8" fillId="8" borderId="6" xfId="0" applyNumberFormat="1" applyFont="1" applyFill="1" applyBorder="1" applyAlignment="1">
      <alignment horizontal="center" vertical="center" wrapText="1"/>
    </xf>
    <xf numFmtId="0" fontId="4" fillId="0" borderId="0" xfId="0" applyFont="1" applyAlignment="1">
      <alignment horizontal="left" vertical="center" wrapText="1"/>
    </xf>
    <xf numFmtId="49" fontId="4" fillId="2" borderId="6" xfId="0" applyNumberFormat="1" applyFont="1" applyFill="1" applyBorder="1" applyAlignment="1">
      <alignment horizontal="center" vertical="center" wrapText="1"/>
    </xf>
    <xf numFmtId="0" fontId="14" fillId="8" borderId="6" xfId="2" applyFont="1" applyFill="1" applyBorder="1" applyAlignment="1">
      <alignment horizontal="center" vertical="center" wrapText="1"/>
    </xf>
    <xf numFmtId="0" fontId="8" fillId="8" borderId="6" xfId="2" applyFont="1" applyFill="1" applyBorder="1" applyAlignment="1">
      <alignment horizontal="left" vertical="center" wrapText="1"/>
    </xf>
    <xf numFmtId="167" fontId="8" fillId="8" borderId="6" xfId="2" applyNumberFormat="1" applyFont="1" applyFill="1" applyBorder="1" applyAlignment="1">
      <alignment horizontal="center" vertical="center" wrapText="1"/>
    </xf>
    <xf numFmtId="2" fontId="8" fillId="8" borderId="6" xfId="2" applyNumberFormat="1" applyFont="1" applyFill="1" applyBorder="1" applyAlignment="1">
      <alignment horizontal="center" vertical="center" wrapText="1"/>
    </xf>
    <xf numFmtId="0" fontId="8" fillId="8" borderId="6" xfId="2" applyFont="1" applyFill="1" applyBorder="1" applyAlignment="1">
      <alignment horizontal="center" vertical="center" wrapText="1"/>
    </xf>
    <xf numFmtId="166" fontId="8" fillId="8" borderId="6" xfId="2" applyNumberFormat="1" applyFont="1" applyFill="1" applyBorder="1" applyAlignment="1">
      <alignment horizontal="center" vertical="center" wrapText="1"/>
    </xf>
    <xf numFmtId="0" fontId="7" fillId="9" borderId="6" xfId="2" applyFont="1" applyFill="1" applyBorder="1" applyAlignment="1">
      <alignment horizontal="center" vertical="center" wrapText="1"/>
    </xf>
    <xf numFmtId="0" fontId="7" fillId="9" borderId="6" xfId="2" applyFont="1" applyFill="1" applyBorder="1" applyAlignment="1">
      <alignment horizontal="left" vertical="center" wrapText="1"/>
    </xf>
    <xf numFmtId="167" fontId="7" fillId="9" borderId="6" xfId="2" applyNumberFormat="1" applyFont="1" applyFill="1" applyBorder="1" applyAlignment="1">
      <alignment horizontal="center" vertical="center" wrapText="1"/>
    </xf>
    <xf numFmtId="2" fontId="7" fillId="9" borderId="6" xfId="2" applyNumberFormat="1" applyFont="1" applyFill="1" applyBorder="1" applyAlignment="1">
      <alignment horizontal="center" vertical="center" wrapText="1"/>
    </xf>
    <xf numFmtId="166" fontId="7" fillId="9" borderId="6" xfId="2" applyNumberFormat="1" applyFont="1" applyFill="1" applyBorder="1" applyAlignment="1">
      <alignment horizontal="center" vertical="center" wrapText="1"/>
    </xf>
    <xf numFmtId="0" fontId="7" fillId="9" borderId="5" xfId="0" applyFont="1" applyFill="1" applyBorder="1" applyAlignment="1">
      <alignment horizontal="left" vertical="center" wrapText="1"/>
    </xf>
    <xf numFmtId="0" fontId="7" fillId="9" borderId="6" xfId="0" applyFont="1" applyFill="1" applyBorder="1" applyAlignment="1">
      <alignment horizontal="center" vertical="center" wrapText="1"/>
    </xf>
    <xf numFmtId="167" fontId="7" fillId="9" borderId="6" xfId="1" applyNumberFormat="1" applyFont="1" applyFill="1" applyBorder="1" applyAlignment="1">
      <alignment horizontal="right" vertical="center" wrapText="1"/>
    </xf>
    <xf numFmtId="168" fontId="4" fillId="9" borderId="6" xfId="0" applyNumberFormat="1" applyFont="1" applyFill="1" applyBorder="1" applyAlignment="1">
      <alignment horizontal="center" vertical="center" wrapText="1"/>
    </xf>
    <xf numFmtId="4" fontId="7" fillId="9" borderId="6" xfId="1" applyNumberFormat="1" applyFont="1" applyFill="1" applyBorder="1" applyAlignment="1">
      <alignment horizontal="right" vertical="center" wrapText="1"/>
    </xf>
    <xf numFmtId="165" fontId="7" fillId="9" borderId="6" xfId="0" applyNumberFormat="1" applyFont="1" applyFill="1" applyBorder="1" applyAlignment="1">
      <alignment horizontal="center" vertical="center" wrapText="1"/>
    </xf>
    <xf numFmtId="168" fontId="7" fillId="9" borderId="6" xfId="0" applyNumberFormat="1" applyFont="1" applyFill="1" applyBorder="1" applyAlignment="1">
      <alignment horizontal="center" vertical="center" wrapText="1"/>
    </xf>
    <xf numFmtId="165" fontId="4" fillId="9" borderId="6" xfId="0" applyNumberFormat="1" applyFont="1" applyFill="1" applyBorder="1" applyAlignment="1">
      <alignment horizontal="center" vertical="center" wrapText="1"/>
    </xf>
    <xf numFmtId="165" fontId="7" fillId="9" borderId="6" xfId="0" applyNumberFormat="1" applyFont="1" applyFill="1" applyBorder="1" applyAlignment="1">
      <alignment wrapText="1"/>
    </xf>
    <xf numFmtId="169" fontId="4" fillId="2" borderId="6" xfId="1" applyNumberFormat="1" applyFont="1" applyFill="1" applyBorder="1" applyAlignment="1">
      <alignment horizontal="right" vertical="center" wrapText="1"/>
    </xf>
    <xf numFmtId="167" fontId="13" fillId="2" borderId="6" xfId="1" applyNumberFormat="1" applyFont="1" applyFill="1" applyBorder="1" applyAlignment="1">
      <alignment horizontal="center" vertical="center" wrapText="1"/>
    </xf>
    <xf numFmtId="165" fontId="14" fillId="10" borderId="6" xfId="0" applyNumberFormat="1" applyFont="1" applyFill="1" applyBorder="1" applyAlignment="1">
      <alignment horizontal="center" vertical="center" wrapText="1"/>
    </xf>
    <xf numFmtId="1" fontId="14" fillId="10" borderId="6" xfId="0" applyNumberFormat="1" applyFont="1" applyFill="1" applyBorder="1" applyAlignment="1">
      <alignment horizontal="center" vertical="center" wrapText="1"/>
    </xf>
    <xf numFmtId="0" fontId="14" fillId="10" borderId="6" xfId="0" applyFont="1" applyFill="1" applyBorder="1" applyAlignment="1">
      <alignment horizontal="justify" vertical="center" wrapText="1"/>
    </xf>
    <xf numFmtId="0" fontId="9" fillId="0" borderId="0" xfId="0" applyFont="1"/>
    <xf numFmtId="0" fontId="10" fillId="0" borderId="0" xfId="0" applyFont="1" applyAlignment="1">
      <alignment horizontal="center" vertical="center"/>
    </xf>
    <xf numFmtId="0" fontId="10" fillId="0" borderId="0" xfId="0" applyFont="1" applyAlignment="1"/>
    <xf numFmtId="0" fontId="9" fillId="4" borderId="6" xfId="0" applyFont="1" applyFill="1" applyBorder="1" applyAlignment="1">
      <alignment horizontal="center" vertical="center" wrapText="1"/>
    </xf>
    <xf numFmtId="0" fontId="9" fillId="0" borderId="6" xfId="0" applyFont="1" applyBorder="1" applyAlignment="1">
      <alignment horizontal="left" vertical="center" wrapText="1"/>
    </xf>
    <xf numFmtId="167" fontId="9" fillId="2" borderId="4" xfId="1" applyNumberFormat="1" applyFont="1" applyFill="1" applyBorder="1" applyAlignment="1">
      <alignment horizontal="center" vertical="center" wrapText="1"/>
    </xf>
    <xf numFmtId="0" fontId="15" fillId="0" borderId="0" xfId="0" applyNumberFormat="1" applyFont="1" applyAlignment="1">
      <alignment horizontal="center" vertical="center" wrapText="1"/>
    </xf>
    <xf numFmtId="0" fontId="15" fillId="0" borderId="0" xfId="0" applyNumberFormat="1" applyFont="1" applyAlignment="1">
      <alignment horizontal="left" vertical="center" wrapText="1"/>
    </xf>
    <xf numFmtId="0" fontId="16" fillId="0" borderId="0" xfId="0" applyNumberFormat="1" applyFont="1" applyAlignment="1">
      <alignment horizontal="center" vertical="center" wrapText="1"/>
    </xf>
    <xf numFmtId="0" fontId="15" fillId="0" borderId="0" xfId="0" applyNumberFormat="1" applyFont="1" applyBorder="1" applyAlignment="1">
      <alignment horizontal="center" vertical="center" wrapText="1"/>
    </xf>
    <xf numFmtId="0" fontId="18" fillId="0" borderId="6" xfId="0" applyNumberFormat="1" applyFont="1" applyBorder="1" applyAlignment="1">
      <alignment horizontal="center" vertical="center" textRotation="90"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5" fillId="2" borderId="6"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167" fontId="15" fillId="2" borderId="6" xfId="1" applyNumberFormat="1" applyFont="1" applyFill="1" applyBorder="1" applyAlignment="1">
      <alignment horizontal="right" vertical="center" wrapText="1"/>
    </xf>
    <xf numFmtId="49" fontId="15" fillId="2" borderId="5"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6" fillId="4" borderId="6" xfId="0" applyNumberFormat="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5" xfId="0" applyNumberFormat="1" applyFont="1" applyBorder="1" applyAlignment="1">
      <alignment horizontal="center" vertical="center" textRotation="90" wrapText="1"/>
    </xf>
    <xf numFmtId="0" fontId="9" fillId="0" borderId="0" xfId="0" applyFont="1" applyAlignment="1">
      <alignment horizontal="center"/>
    </xf>
    <xf numFmtId="0" fontId="4" fillId="0" borderId="6" xfId="0" applyFont="1" applyBorder="1" applyAlignment="1">
      <alignment horizontal="center" vertical="center" wrapText="1"/>
    </xf>
    <xf numFmtId="0" fontId="9" fillId="0" borderId="6" xfId="0" applyFont="1" applyBorder="1"/>
    <xf numFmtId="0" fontId="2" fillId="0" borderId="6" xfId="0" applyFont="1" applyBorder="1" applyAlignment="1">
      <alignment horizontal="center" vertical="center" wrapText="1"/>
    </xf>
    <xf numFmtId="0" fontId="9" fillId="4"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lef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13" fillId="2" borderId="6"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11" borderId="6" xfId="0" applyNumberFormat="1" applyFont="1" applyFill="1" applyBorder="1" applyAlignment="1">
      <alignment horizontal="center" vertical="center" wrapText="1"/>
    </xf>
    <xf numFmtId="166" fontId="4" fillId="11" borderId="6" xfId="0" applyNumberFormat="1" applyFont="1" applyFill="1" applyBorder="1" applyAlignment="1">
      <alignment horizontal="center" vertical="center" wrapText="1"/>
    </xf>
    <xf numFmtId="0" fontId="13" fillId="11" borderId="6" xfId="0" applyFont="1" applyFill="1" applyBorder="1" applyAlignment="1">
      <alignment horizontal="center" vertical="center" wrapText="1"/>
    </xf>
    <xf numFmtId="0" fontId="4" fillId="11" borderId="6" xfId="4" applyFont="1" applyFill="1" applyBorder="1" applyAlignment="1">
      <alignment horizontal="center" vertical="center" wrapText="1"/>
    </xf>
    <xf numFmtId="0" fontId="4" fillId="11" borderId="6" xfId="0" applyFont="1" applyFill="1" applyBorder="1" applyAlignment="1">
      <alignment wrapText="1"/>
    </xf>
    <xf numFmtId="0" fontId="7" fillId="11" borderId="6" xfId="0" applyFont="1" applyFill="1" applyBorder="1" applyAlignment="1">
      <alignment horizontal="center" vertical="center" wrapText="1"/>
    </xf>
    <xf numFmtId="0" fontId="7" fillId="11" borderId="6" xfId="0" applyFont="1" applyFill="1" applyBorder="1" applyAlignment="1">
      <alignment horizontal="left" vertical="center" wrapText="1"/>
    </xf>
    <xf numFmtId="167" fontId="7" fillId="11" borderId="6" xfId="1" applyNumberFormat="1" applyFont="1" applyFill="1" applyBorder="1" applyAlignment="1">
      <alignment horizontal="right" vertical="center" wrapText="1"/>
    </xf>
    <xf numFmtId="0" fontId="21" fillId="0" borderId="6" xfId="4" applyFont="1" applyBorder="1" applyAlignment="1">
      <alignment horizontal="center" vertical="center"/>
    </xf>
    <xf numFmtId="170" fontId="21" fillId="2" borderId="6" xfId="6" applyNumberFormat="1" applyFont="1" applyFill="1" applyBorder="1" applyAlignment="1">
      <alignment horizontal="center" vertical="center" wrapText="1"/>
    </xf>
    <xf numFmtId="167" fontId="21" fillId="2" borderId="6" xfId="1" applyNumberFormat="1" applyFont="1" applyFill="1" applyBorder="1" applyAlignment="1">
      <alignment horizontal="center" vertical="center" wrapText="1"/>
    </xf>
    <xf numFmtId="170" fontId="21" fillId="2" borderId="6" xfId="6" applyNumberFormat="1" applyFont="1" applyFill="1" applyBorder="1" applyAlignment="1">
      <alignment horizontal="right" vertical="center" wrapText="1"/>
    </xf>
    <xf numFmtId="169" fontId="11" fillId="2" borderId="6" xfId="1" applyNumberFormat="1" applyFont="1" applyFill="1" applyBorder="1" applyAlignment="1">
      <alignment horizontal="right" vertical="center" wrapText="1"/>
    </xf>
    <xf numFmtId="49" fontId="13" fillId="2" borderId="6" xfId="4" applyNumberFormat="1" applyFont="1" applyFill="1" applyBorder="1" applyAlignment="1">
      <alignment horizontal="center" vertical="center"/>
    </xf>
    <xf numFmtId="0" fontId="22" fillId="3" borderId="6" xfId="0" applyFont="1" applyFill="1" applyBorder="1" applyAlignment="1">
      <alignment vertical="center"/>
    </xf>
    <xf numFmtId="0" fontId="21" fillId="11" borderId="6" xfId="1" applyNumberFormat="1" applyFont="1" applyFill="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4" fillId="2" borderId="4" xfId="1" applyNumberFormat="1" applyFont="1" applyFill="1" applyBorder="1" applyAlignment="1">
      <alignment horizontal="center" vertical="center" wrapText="1"/>
    </xf>
    <xf numFmtId="0" fontId="2" fillId="0" borderId="6"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5" fillId="2" borderId="6" xfId="1" applyNumberFormat="1" applyFont="1" applyFill="1" applyBorder="1" applyAlignment="1">
      <alignment horizontal="center" vertical="center" wrapText="1"/>
    </xf>
    <xf numFmtId="167" fontId="9" fillId="0" borderId="6" xfId="0" applyNumberFormat="1" applyFont="1" applyBorder="1"/>
    <xf numFmtId="0" fontId="10" fillId="0" borderId="6" xfId="0" applyFont="1" applyBorder="1" applyAlignment="1">
      <alignment horizontal="center" vertical="center" wrapText="1"/>
    </xf>
    <xf numFmtId="0" fontId="24" fillId="0" borderId="0" xfId="0" applyFont="1"/>
    <xf numFmtId="43" fontId="4" fillId="2" borderId="6" xfId="1" applyNumberFormat="1" applyFont="1" applyFill="1" applyBorder="1" applyAlignment="1">
      <alignment horizontal="right" vertical="center" wrapText="1"/>
    </xf>
    <xf numFmtId="171" fontId="4" fillId="2" borderId="6" xfId="1" applyNumberFormat="1" applyFont="1" applyFill="1" applyBorder="1" applyAlignment="1">
      <alignment horizontal="right" vertical="center" wrapText="1"/>
    </xf>
    <xf numFmtId="0" fontId="2" fillId="0" borderId="6" xfId="0" applyFont="1" applyBorder="1" applyAlignment="1">
      <alignment horizontal="center" vertical="center" wrapText="1"/>
    </xf>
    <xf numFmtId="167" fontId="9" fillId="0" borderId="6" xfId="0" applyNumberFormat="1" applyFont="1" applyBorder="1" applyAlignment="1">
      <alignment horizontal="right"/>
    </xf>
    <xf numFmtId="0" fontId="15" fillId="2" borderId="6"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8" fillId="7" borderId="13" xfId="2" applyFont="1" applyFill="1" applyBorder="1" applyAlignment="1">
      <alignment horizontal="left" vertical="center" wrapText="1"/>
    </xf>
    <xf numFmtId="0" fontId="8" fillId="7" borderId="6" xfId="2" applyFont="1" applyFill="1" applyBorder="1" applyAlignment="1">
      <alignment horizontal="center" vertical="center" wrapText="1"/>
    </xf>
    <xf numFmtId="1" fontId="4" fillId="0" borderId="0" xfId="0" applyNumberFormat="1" applyFont="1" applyAlignment="1">
      <alignment horizontal="center" vertical="center" wrapText="1"/>
    </xf>
    <xf numFmtId="0" fontId="2" fillId="0" borderId="6" xfId="0" applyFont="1" applyBorder="1" applyAlignment="1">
      <alignment horizontal="center" vertical="center" wrapText="1"/>
    </xf>
    <xf numFmtId="0" fontId="15" fillId="2" borderId="2" xfId="0" applyNumberFormat="1" applyFont="1" applyFill="1" applyBorder="1" applyAlignment="1">
      <alignment horizontal="center" vertical="center" wrapText="1"/>
    </xf>
    <xf numFmtId="0" fontId="18" fillId="0" borderId="5" xfId="0" applyNumberFormat="1" applyFont="1" applyBorder="1" applyAlignment="1">
      <alignment horizontal="center" vertical="center" wrapText="1"/>
    </xf>
    <xf numFmtId="1" fontId="4" fillId="0" borderId="0" xfId="0" applyNumberFormat="1" applyFont="1" applyAlignment="1">
      <alignment wrapText="1"/>
    </xf>
    <xf numFmtId="171" fontId="7" fillId="5" borderId="6" xfId="1" applyNumberFormat="1" applyFont="1" applyFill="1" applyBorder="1" applyAlignment="1">
      <alignment horizontal="center" vertical="center" wrapText="1"/>
    </xf>
    <xf numFmtId="43" fontId="4" fillId="0" borderId="0" xfId="0" applyNumberFormat="1" applyFont="1" applyAlignment="1">
      <alignment wrapText="1"/>
    </xf>
    <xf numFmtId="43" fontId="8" fillId="3" borderId="6" xfId="1" applyNumberFormat="1" applyFont="1" applyFill="1" applyBorder="1" applyAlignment="1">
      <alignment horizontal="right" vertical="center" wrapText="1"/>
    </xf>
    <xf numFmtId="167" fontId="14" fillId="10" borderId="4" xfId="1" applyNumberFormat="1" applyFont="1" applyFill="1" applyBorder="1" applyAlignment="1">
      <alignment horizontal="center" vertical="center" wrapText="1"/>
    </xf>
    <xf numFmtId="167" fontId="4" fillId="2" borderId="5" xfId="1" applyNumberFormat="1" applyFont="1" applyFill="1" applyBorder="1" applyAlignment="1">
      <alignment horizontal="center" vertical="center" wrapText="1"/>
    </xf>
    <xf numFmtId="0" fontId="4" fillId="0" borderId="6" xfId="0" applyFont="1" applyBorder="1" applyAlignment="1">
      <alignment horizontal="justify" vertical="center"/>
    </xf>
    <xf numFmtId="172" fontId="11" fillId="2" borderId="6" xfId="1" applyNumberFormat="1" applyFont="1" applyFill="1" applyBorder="1" applyAlignment="1">
      <alignment horizontal="right" vertical="center" wrapText="1"/>
    </xf>
    <xf numFmtId="0" fontId="13" fillId="2" borderId="6" xfId="4" applyFont="1" applyFill="1" applyBorder="1" applyAlignment="1">
      <alignment horizontal="center" vertical="center"/>
    </xf>
    <xf numFmtId="0" fontId="21" fillId="2" borderId="6" xfId="1" applyNumberFormat="1" applyFont="1" applyFill="1" applyBorder="1" applyAlignment="1">
      <alignment horizontal="center" vertical="center" wrapText="1"/>
    </xf>
    <xf numFmtId="169" fontId="7" fillId="11" borderId="6" xfId="1" applyNumberFormat="1" applyFont="1" applyFill="1" applyBorder="1" applyAlignment="1">
      <alignment horizontal="right" vertical="center" wrapText="1"/>
    </xf>
    <xf numFmtId="0" fontId="4" fillId="2" borderId="6" xfId="0" applyFont="1" applyFill="1" applyBorder="1" applyAlignment="1">
      <alignment vertical="center" wrapText="1"/>
    </xf>
    <xf numFmtId="169" fontId="4" fillId="0" borderId="6" xfId="0" applyNumberFormat="1" applyFont="1" applyBorder="1" applyAlignment="1">
      <alignment horizontal="right" vertical="center"/>
    </xf>
    <xf numFmtId="0" fontId="3" fillId="2" borderId="6" xfId="0" applyFont="1" applyFill="1" applyBorder="1" applyAlignment="1">
      <alignment horizontal="center" vertical="center" wrapText="1"/>
    </xf>
    <xf numFmtId="0" fontId="13" fillId="0" borderId="6" xfId="5" applyFont="1" applyBorder="1" applyAlignment="1">
      <alignment horizontal="center" vertical="center" wrapText="1"/>
    </xf>
    <xf numFmtId="167" fontId="8" fillId="3" borderId="3" xfId="1" applyNumberFormat="1" applyFont="1" applyFill="1" applyBorder="1" applyAlignment="1">
      <alignment horizontal="right" vertical="center" wrapText="1"/>
    </xf>
    <xf numFmtId="165" fontId="8" fillId="3" borderId="3" xfId="0" applyNumberFormat="1" applyFont="1" applyFill="1" applyBorder="1" applyAlignment="1">
      <alignment horizontal="center" vertical="center" wrapText="1"/>
    </xf>
    <xf numFmtId="168" fontId="8" fillId="3" borderId="3" xfId="0" applyNumberFormat="1" applyFont="1" applyFill="1" applyBorder="1" applyAlignment="1">
      <alignment horizontal="center" vertical="center" wrapText="1"/>
    </xf>
    <xf numFmtId="0" fontId="22" fillId="3" borderId="4" xfId="0" applyFont="1" applyFill="1" applyBorder="1" applyAlignment="1">
      <alignment vertical="center"/>
    </xf>
    <xf numFmtId="0" fontId="7" fillId="5" borderId="6" xfId="1"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18" fillId="0" borderId="5" xfId="0" applyNumberFormat="1" applyFont="1" applyBorder="1" applyAlignment="1">
      <alignment horizontal="center" vertical="center" wrapText="1"/>
    </xf>
    <xf numFmtId="0" fontId="15" fillId="2" borderId="2" xfId="0" applyNumberFormat="1" applyFont="1" applyFill="1" applyBorder="1" applyAlignment="1">
      <alignment horizontal="center" vertical="center" wrapText="1"/>
    </xf>
    <xf numFmtId="0" fontId="18" fillId="0" borderId="5" xfId="0" applyNumberFormat="1" applyFont="1" applyBorder="1" applyAlignment="1">
      <alignment horizontal="center" vertical="center" wrapText="1"/>
    </xf>
    <xf numFmtId="43" fontId="9" fillId="2" borderId="4" xfId="1" applyNumberFormat="1" applyFont="1" applyFill="1" applyBorder="1" applyAlignment="1">
      <alignment horizontal="center" vertical="center" wrapText="1"/>
    </xf>
    <xf numFmtId="167" fontId="10" fillId="2" borderId="4" xfId="1"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5" xfId="0" applyFont="1" applyFill="1" applyBorder="1" applyAlignment="1">
      <alignment horizontal="left" vertical="center" wrapText="1"/>
    </xf>
    <xf numFmtId="49" fontId="9" fillId="0" borderId="6" xfId="0" applyNumberFormat="1" applyFont="1" applyBorder="1" applyAlignment="1">
      <alignment horizontal="center" vertical="center" wrapText="1"/>
    </xf>
    <xf numFmtId="165" fontId="9" fillId="2" borderId="6" xfId="0" applyNumberFormat="1" applyFont="1" applyFill="1" applyBorder="1" applyAlignment="1">
      <alignment horizontal="center" vertical="center" wrapText="1"/>
    </xf>
    <xf numFmtId="0" fontId="9" fillId="0" borderId="6" xfId="0" applyFont="1" applyBorder="1" applyAlignment="1">
      <alignment horizontal="justify" vertical="center"/>
    </xf>
    <xf numFmtId="3" fontId="9" fillId="0" borderId="6" xfId="1" applyNumberFormat="1" applyFont="1" applyBorder="1" applyAlignment="1">
      <alignment horizontal="center" vertical="center"/>
    </xf>
    <xf numFmtId="0" fontId="25" fillId="0" borderId="6" xfId="0" applyFont="1" applyBorder="1" applyAlignment="1">
      <alignment horizontal="center" vertical="center"/>
    </xf>
    <xf numFmtId="0" fontId="26" fillId="2" borderId="6" xfId="4" applyFont="1" applyFill="1" applyBorder="1" applyAlignment="1">
      <alignment horizontal="center" vertical="center"/>
    </xf>
    <xf numFmtId="0" fontId="9" fillId="2" borderId="6" xfId="0" applyFont="1" applyFill="1" applyBorder="1" applyAlignment="1">
      <alignment vertical="center" wrapText="1"/>
    </xf>
    <xf numFmtId="0" fontId="26" fillId="0" borderId="6" xfId="5" applyFont="1" applyBorder="1" applyAlignment="1">
      <alignment horizontal="center" vertical="center" wrapText="1"/>
    </xf>
    <xf numFmtId="49" fontId="19" fillId="2" borderId="6" xfId="4"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7" fillId="12" borderId="5" xfId="0" applyFont="1" applyFill="1" applyBorder="1" applyAlignment="1">
      <alignment horizontal="center" vertical="center" wrapText="1"/>
    </xf>
    <xf numFmtId="0" fontId="7" fillId="12" borderId="5" xfId="0" applyFont="1" applyFill="1" applyBorder="1" applyAlignment="1">
      <alignment horizontal="left" vertical="center" wrapText="1"/>
    </xf>
    <xf numFmtId="167" fontId="7" fillId="12" borderId="5" xfId="1" applyNumberFormat="1" applyFont="1" applyFill="1" applyBorder="1" applyAlignment="1">
      <alignment horizontal="right" vertical="center" wrapText="1"/>
    </xf>
    <xf numFmtId="167" fontId="7" fillId="12" borderId="15" xfId="8" applyNumberFormat="1" applyFont="1" applyFill="1" applyBorder="1" applyAlignment="1">
      <alignment horizontal="right" vertical="center" wrapText="1"/>
    </xf>
    <xf numFmtId="165" fontId="7" fillId="12" borderId="5" xfId="0" applyNumberFormat="1" applyFont="1" applyFill="1" applyBorder="1" applyAlignment="1">
      <alignment horizontal="center" vertical="center" wrapText="1"/>
    </xf>
    <xf numFmtId="168" fontId="7" fillId="12" borderId="5" xfId="0" applyNumberFormat="1" applyFont="1" applyFill="1" applyBorder="1" applyAlignment="1">
      <alignment horizontal="center" vertical="center" wrapText="1"/>
    </xf>
    <xf numFmtId="0" fontId="9" fillId="12" borderId="5" xfId="0" applyFont="1" applyFill="1" applyBorder="1" applyAlignment="1">
      <alignment horizontal="center" vertical="center" wrapText="1"/>
    </xf>
    <xf numFmtId="167" fontId="7" fillId="2" borderId="5" xfId="1" applyNumberFormat="1" applyFont="1" applyFill="1" applyBorder="1" applyAlignment="1">
      <alignment horizontal="right" vertical="center" wrapText="1"/>
    </xf>
    <xf numFmtId="165" fontId="7" fillId="2" borderId="5" xfId="0" applyNumberFormat="1" applyFont="1" applyFill="1" applyBorder="1" applyAlignment="1">
      <alignment horizontal="center" vertical="center" wrapText="1"/>
    </xf>
    <xf numFmtId="167" fontId="7" fillId="2" borderId="9" xfId="1" applyNumberFormat="1" applyFont="1" applyFill="1" applyBorder="1" applyAlignment="1">
      <alignment horizontal="right" vertical="center" wrapText="1"/>
    </xf>
    <xf numFmtId="0" fontId="4" fillId="0" borderId="6" xfId="0" applyFont="1" applyBorder="1" applyAlignment="1">
      <alignment horizontal="justify" vertical="center" wrapText="1"/>
    </xf>
    <xf numFmtId="0" fontId="4" fillId="2" borderId="5" xfId="2" applyFont="1" applyFill="1" applyBorder="1" applyAlignment="1">
      <alignment horizontal="center" vertical="center" wrapText="1"/>
    </xf>
    <xf numFmtId="0" fontId="11" fillId="0" borderId="6" xfId="0" applyFont="1" applyBorder="1" applyAlignment="1">
      <alignment horizontal="left" vertical="center" wrapText="1"/>
    </xf>
    <xf numFmtId="0" fontId="11" fillId="2" borderId="6" xfId="0" applyFont="1" applyFill="1" applyBorder="1" applyAlignment="1">
      <alignment horizontal="left" vertical="center" wrapText="1"/>
    </xf>
    <xf numFmtId="3" fontId="11" fillId="2" borderId="6" xfId="1" applyNumberFormat="1" applyFont="1" applyFill="1" applyBorder="1" applyAlignment="1">
      <alignment horizontal="right" vertical="center" wrapText="1"/>
    </xf>
    <xf numFmtId="4" fontId="11" fillId="2" borderId="6" xfId="1" applyNumberFormat="1" applyFont="1" applyFill="1" applyBorder="1" applyAlignment="1">
      <alignment horizontal="right" vertical="center" wrapText="1"/>
    </xf>
    <xf numFmtId="3" fontId="11" fillId="0" borderId="2" xfId="1" applyNumberFormat="1" applyFont="1" applyBorder="1" applyAlignment="1">
      <alignment horizontal="center" vertical="center" wrapText="1"/>
    </xf>
    <xf numFmtId="3" fontId="27" fillId="2" borderId="6" xfId="1" applyNumberFormat="1" applyFont="1" applyFill="1" applyBorder="1" applyAlignment="1">
      <alignment horizontal="center" vertical="center"/>
    </xf>
    <xf numFmtId="169" fontId="29" fillId="2" borderId="6" xfId="0" applyNumberFormat="1" applyFont="1" applyFill="1" applyBorder="1" applyAlignment="1">
      <alignment horizontal="right" vertical="center" wrapText="1"/>
    </xf>
    <xf numFmtId="0" fontId="29" fillId="0" borderId="6" xfId="0" applyFont="1" applyBorder="1" applyAlignment="1">
      <alignment horizontal="center" vertical="center"/>
    </xf>
    <xf numFmtId="3" fontId="11" fillId="2" borderId="2" xfId="1" applyNumberFormat="1" applyFont="1" applyFill="1" applyBorder="1" applyAlignment="1">
      <alignment horizontal="center" vertical="center" wrapText="1"/>
    </xf>
    <xf numFmtId="0" fontId="29" fillId="2" borderId="6" xfId="0" applyFont="1" applyFill="1" applyBorder="1" applyAlignment="1">
      <alignment horizontal="center" vertical="center"/>
    </xf>
    <xf numFmtId="0" fontId="13" fillId="2" borderId="6" xfId="9" applyFont="1" applyFill="1" applyBorder="1" applyAlignment="1">
      <alignment vertical="center" wrapText="1"/>
    </xf>
    <xf numFmtId="167" fontId="21" fillId="2" borderId="6" xfId="1" quotePrefix="1" applyNumberFormat="1" applyFont="1" applyFill="1" applyBorder="1" applyAlignment="1">
      <alignment horizontal="center" vertical="center" wrapText="1"/>
    </xf>
    <xf numFmtId="0" fontId="4" fillId="0" borderId="6" xfId="0" applyFont="1" applyFill="1" applyBorder="1" applyAlignment="1">
      <alignment vertical="center" wrapText="1"/>
    </xf>
    <xf numFmtId="0" fontId="4" fillId="2" borderId="6" xfId="2" applyFont="1" applyFill="1" applyBorder="1" applyAlignment="1">
      <alignment horizontal="center" vertical="center" wrapText="1"/>
    </xf>
    <xf numFmtId="43" fontId="4" fillId="2" borderId="4" xfId="1" applyNumberFormat="1" applyFont="1" applyFill="1" applyBorder="1" applyAlignment="1">
      <alignment horizontal="center" vertical="center" wrapText="1"/>
    </xf>
    <xf numFmtId="169" fontId="4" fillId="0" borderId="0" xfId="0" applyNumberFormat="1" applyFont="1" applyAlignment="1">
      <alignment wrapText="1"/>
    </xf>
    <xf numFmtId="0" fontId="9" fillId="0" borderId="1" xfId="0" applyFont="1" applyBorder="1" applyAlignment="1">
      <alignment horizontal="center" vertical="center" wrapText="1"/>
    </xf>
    <xf numFmtId="49" fontId="9" fillId="2" borderId="1"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wrapText="1"/>
    </xf>
    <xf numFmtId="0" fontId="18" fillId="0" borderId="5" xfId="0" applyNumberFormat="1" applyFont="1" applyBorder="1" applyAlignment="1">
      <alignment horizontal="center" vertical="center" wrapText="1"/>
    </xf>
    <xf numFmtId="171" fontId="9" fillId="2" borderId="4" xfId="1" applyNumberFormat="1" applyFont="1" applyFill="1" applyBorder="1" applyAlignment="1">
      <alignment horizontal="center" vertical="center" wrapText="1"/>
    </xf>
    <xf numFmtId="0" fontId="18" fillId="0" borderId="5" xfId="0" applyNumberFormat="1" applyFont="1" applyBorder="1" applyAlignment="1">
      <alignment horizontal="center" vertical="center" wrapText="1"/>
    </xf>
    <xf numFmtId="167" fontId="9" fillId="2" borderId="6" xfId="1" applyNumberFormat="1" applyFont="1" applyFill="1" applyBorder="1" applyAlignment="1">
      <alignment horizontal="center" vertical="center" wrapText="1"/>
    </xf>
    <xf numFmtId="170" fontId="9" fillId="2" borderId="4" xfId="1" applyNumberFormat="1" applyFont="1" applyFill="1" applyBorder="1" applyAlignment="1">
      <alignment horizontal="center" vertical="center" wrapText="1"/>
    </xf>
    <xf numFmtId="170" fontId="9" fillId="0" borderId="6" xfId="0" applyNumberFormat="1"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18" fillId="0" borderId="2" xfId="0" applyNumberFormat="1" applyFont="1" applyFill="1" applyBorder="1" applyAlignment="1">
      <alignment horizontal="center" vertical="center"/>
    </xf>
    <xf numFmtId="0" fontId="27" fillId="0" borderId="6" xfId="0" applyFont="1" applyBorder="1" applyAlignment="1">
      <alignment horizontal="left" vertical="center" wrapText="1"/>
    </xf>
    <xf numFmtId="0" fontId="27" fillId="2" borderId="6" xfId="0" applyFont="1" applyFill="1" applyBorder="1" applyAlignment="1">
      <alignment horizontal="left" vertical="center" wrapText="1"/>
    </xf>
    <xf numFmtId="0" fontId="30" fillId="0" borderId="6" xfId="0" applyFont="1" applyBorder="1" applyAlignment="1">
      <alignment horizontal="center" vertical="center"/>
    </xf>
    <xf numFmtId="0" fontId="30" fillId="2" borderId="6" xfId="0" applyFont="1" applyFill="1" applyBorder="1" applyAlignment="1">
      <alignment horizontal="center" vertical="center"/>
    </xf>
    <xf numFmtId="0" fontId="26" fillId="2" borderId="6" xfId="9" applyFont="1" applyFill="1" applyBorder="1" applyAlignment="1">
      <alignment vertical="center" wrapText="1"/>
    </xf>
    <xf numFmtId="0" fontId="9" fillId="0" borderId="6" xfId="0" applyFont="1" applyFill="1" applyBorder="1" applyAlignment="1">
      <alignment vertical="center" wrapText="1"/>
    </xf>
    <xf numFmtId="49" fontId="9" fillId="2" borderId="6" xfId="0" applyNumberFormat="1" applyFont="1" applyFill="1" applyBorder="1" applyAlignment="1">
      <alignment horizontal="center" vertical="center" wrapText="1"/>
    </xf>
    <xf numFmtId="49" fontId="26" fillId="2" borderId="6" xfId="0" applyNumberFormat="1" applyFont="1" applyFill="1" applyBorder="1" applyAlignment="1">
      <alignment horizontal="center" vertical="center" wrapText="1"/>
    </xf>
    <xf numFmtId="49" fontId="26" fillId="2" borderId="6" xfId="4"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168" fontId="7" fillId="0" borderId="0" xfId="0" applyNumberFormat="1" applyFont="1" applyAlignment="1">
      <alignment horizontal="left" vertical="center" wrapText="1"/>
    </xf>
    <xf numFmtId="0" fontId="7" fillId="0" borderId="0" xfId="1" applyNumberFormat="1" applyFont="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7" fillId="2" borderId="6" xfId="2"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167" fontId="2" fillId="0" borderId="6"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7" fillId="0" borderId="6" xfId="0" applyNumberFormat="1"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6" fillId="4" borderId="2" xfId="0" applyNumberFormat="1" applyFont="1" applyFill="1" applyBorder="1" applyAlignment="1">
      <alignment horizontal="center" vertical="center" wrapText="1"/>
    </xf>
    <xf numFmtId="0" fontId="16" fillId="4" borderId="3" xfId="0" applyNumberFormat="1" applyFont="1" applyFill="1" applyBorder="1" applyAlignment="1">
      <alignment horizontal="center" vertical="center" wrapText="1"/>
    </xf>
    <xf numFmtId="0" fontId="16" fillId="4" borderId="4"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7" fillId="0" borderId="0"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1" xfId="0" applyNumberFormat="1" applyFont="1" applyBorder="1" applyAlignment="1">
      <alignment horizontal="left" vertical="center" wrapText="1"/>
    </xf>
    <xf numFmtId="0" fontId="18" fillId="0" borderId="5" xfId="0" applyNumberFormat="1" applyFont="1" applyBorder="1" applyAlignment="1">
      <alignment horizontal="left" vertical="center" wrapText="1"/>
    </xf>
    <xf numFmtId="0" fontId="18" fillId="0" borderId="2"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7" fillId="2" borderId="6" xfId="0" applyNumberFormat="1" applyFont="1" applyFill="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6" xfId="0" applyNumberFormat="1" applyFont="1" applyBorder="1" applyAlignment="1">
      <alignment horizontal="center" vertical="center" textRotation="90" wrapText="1"/>
    </xf>
    <xf numFmtId="0" fontId="18" fillId="0" borderId="1" xfId="0" applyNumberFormat="1" applyFont="1" applyBorder="1" applyAlignment="1">
      <alignment horizontal="center" vertical="center" textRotation="90" wrapText="1"/>
    </xf>
    <xf numFmtId="0" fontId="0" fillId="0" borderId="5" xfId="0" applyBorder="1" applyAlignment="1">
      <alignment horizontal="center" vertical="center" textRotation="90" wrapText="1"/>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8" fillId="4" borderId="6"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3"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4" borderId="6"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2" fontId="2"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168" fontId="2" fillId="4" borderId="8" xfId="0" applyNumberFormat="1" applyFont="1" applyFill="1" applyBorder="1" applyAlignment="1">
      <alignment horizontal="center" vertical="center" wrapText="1"/>
    </xf>
    <xf numFmtId="168" fontId="2" fillId="4" borderId="7" xfId="0" applyNumberFormat="1" applyFont="1" applyFill="1" applyBorder="1" applyAlignment="1">
      <alignment horizontal="center" vertical="center" wrapText="1"/>
    </xf>
    <xf numFmtId="167" fontId="2" fillId="4" borderId="6" xfId="1" applyNumberFormat="1" applyFont="1" applyFill="1" applyBorder="1" applyAlignment="1">
      <alignment horizontal="center" vertical="center" wrapText="1"/>
    </xf>
    <xf numFmtId="0" fontId="10" fillId="0" borderId="0" xfId="0" applyFont="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0" borderId="0" xfId="0" applyFont="1" applyAlignment="1">
      <alignment horizontal="center"/>
    </xf>
    <xf numFmtId="0" fontId="25" fillId="2" borderId="1" xfId="0"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167" fontId="9" fillId="2" borderId="1" xfId="1" applyNumberFormat="1" applyFont="1" applyFill="1" applyBorder="1" applyAlignment="1">
      <alignment horizontal="center" vertical="center" wrapText="1"/>
    </xf>
    <xf numFmtId="167" fontId="9" fillId="2" borderId="5" xfId="1"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167" fontId="9" fillId="2" borderId="12" xfId="1" applyNumberFormat="1" applyFont="1" applyFill="1" applyBorder="1" applyAlignment="1">
      <alignment horizontal="center" vertical="center" wrapText="1"/>
    </xf>
    <xf numFmtId="0" fontId="20" fillId="0" borderId="6" xfId="0" applyNumberFormat="1" applyFont="1" applyBorder="1" applyAlignment="1">
      <alignment horizontal="center" vertical="center" wrapText="1"/>
    </xf>
  </cellXfs>
  <cellStyles count="10">
    <cellStyle name="Calculation" xfId="2" builtinId="22"/>
    <cellStyle name="Comma" xfId="1" builtinId="3"/>
    <cellStyle name="Comma 2" xfId="3"/>
    <cellStyle name="Comma 3" xfId="7"/>
    <cellStyle name="Comma 4" xfId="6"/>
    <cellStyle name="Normal" xfId="0" builtinId="0"/>
    <cellStyle name="Normal 2" xfId="4"/>
    <cellStyle name="Normal 3" xfId="9"/>
    <cellStyle name="Normal 4" xfId="5"/>
    <cellStyle name="Output" xfId="8"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tabSelected="1" zoomScale="85" zoomScaleNormal="85" workbookViewId="0">
      <selection activeCell="B2" sqref="B2:O2"/>
    </sheetView>
  </sheetViews>
  <sheetFormatPr defaultColWidth="9.140625" defaultRowHeight="12.75" x14ac:dyDescent="0.2"/>
  <cols>
    <col min="1" max="1" width="4" style="6" customWidth="1"/>
    <col min="2" max="2" width="19.5703125" style="4" customWidth="1"/>
    <col min="3" max="3" width="17.140625" style="7" customWidth="1"/>
    <col min="4" max="4" width="12.5703125" style="8" customWidth="1"/>
    <col min="5" max="5" width="15.7109375" style="16" customWidth="1"/>
    <col min="6" max="6" width="11.140625" style="8" customWidth="1"/>
    <col min="7" max="7" width="6.28515625" style="6" customWidth="1"/>
    <col min="8" max="8" width="13.7109375" style="21" customWidth="1"/>
    <col min="9" max="9" width="11.85546875" style="21" customWidth="1"/>
    <col min="10" max="11" width="11.28515625" style="21" customWidth="1"/>
    <col min="12" max="12" width="11.7109375" style="21" customWidth="1"/>
    <col min="13" max="13" width="10.28515625" style="21" customWidth="1"/>
    <col min="14" max="14" width="9.5703125" style="21" customWidth="1"/>
    <col min="15" max="15" width="38.42578125" style="15" customWidth="1"/>
    <col min="16" max="17" width="9.140625" style="15"/>
    <col min="18" max="19" width="11.28515625" style="15" bestFit="1" customWidth="1"/>
    <col min="20" max="16384" width="9.140625" style="15"/>
  </cols>
  <sheetData>
    <row r="1" spans="1:15" s="39" customFormat="1" ht="15.6" customHeight="1" x14ac:dyDescent="0.2">
      <c r="A1" s="42"/>
      <c r="B1" s="50"/>
      <c r="C1" s="7"/>
      <c r="D1" s="8"/>
      <c r="E1" s="16"/>
      <c r="F1" s="8"/>
      <c r="G1" s="42"/>
      <c r="H1" s="21"/>
      <c r="I1" s="21"/>
      <c r="J1" s="21"/>
      <c r="K1" s="21"/>
      <c r="L1" s="21"/>
      <c r="M1" s="21"/>
      <c r="N1" s="21"/>
      <c r="O1" s="52" t="s">
        <v>80</v>
      </c>
    </row>
    <row r="2" spans="1:15" ht="25.15" customHeight="1" x14ac:dyDescent="0.2">
      <c r="A2" s="9"/>
      <c r="B2" s="280" t="s">
        <v>279</v>
      </c>
      <c r="C2" s="280"/>
      <c r="D2" s="280"/>
      <c r="E2" s="280"/>
      <c r="F2" s="280"/>
      <c r="G2" s="280"/>
      <c r="H2" s="280"/>
      <c r="I2" s="280"/>
      <c r="J2" s="280"/>
      <c r="K2" s="280"/>
      <c r="L2" s="280"/>
      <c r="M2" s="280"/>
      <c r="N2" s="280"/>
      <c r="O2" s="280"/>
    </row>
    <row r="3" spans="1:15" ht="12.75" customHeight="1" x14ac:dyDescent="0.2">
      <c r="A3" s="281" t="s">
        <v>0</v>
      </c>
      <c r="B3" s="283" t="s">
        <v>19</v>
      </c>
      <c r="C3" s="285" t="s">
        <v>84</v>
      </c>
      <c r="D3" s="286" t="s">
        <v>20</v>
      </c>
      <c r="E3" s="286" t="s">
        <v>12</v>
      </c>
      <c r="F3" s="286" t="s">
        <v>21</v>
      </c>
      <c r="G3" s="281" t="s">
        <v>85</v>
      </c>
      <c r="H3" s="288" t="s">
        <v>1</v>
      </c>
      <c r="I3" s="289"/>
      <c r="J3" s="289"/>
      <c r="K3" s="289"/>
      <c r="L3" s="289"/>
      <c r="M3" s="290"/>
      <c r="N3" s="292" t="s">
        <v>26</v>
      </c>
      <c r="O3" s="291" t="s">
        <v>27</v>
      </c>
    </row>
    <row r="4" spans="1:15" s="6" customFormat="1" ht="108.6" customHeight="1" x14ac:dyDescent="0.25">
      <c r="A4" s="282"/>
      <c r="B4" s="284"/>
      <c r="C4" s="285"/>
      <c r="D4" s="287"/>
      <c r="E4" s="287"/>
      <c r="F4" s="287"/>
      <c r="G4" s="282"/>
      <c r="H4" s="19" t="s">
        <v>22</v>
      </c>
      <c r="I4" s="19" t="s">
        <v>23</v>
      </c>
      <c r="J4" s="19" t="s">
        <v>24</v>
      </c>
      <c r="K4" s="19" t="s">
        <v>2</v>
      </c>
      <c r="L4" s="19" t="s">
        <v>117</v>
      </c>
      <c r="M4" s="19" t="s">
        <v>25</v>
      </c>
      <c r="N4" s="293"/>
      <c r="O4" s="291"/>
    </row>
    <row r="5" spans="1:15" s="42" customFormat="1" ht="14.45" customHeight="1" x14ac:dyDescent="0.3">
      <c r="A5" s="46">
        <v>1</v>
      </c>
      <c r="B5" s="46">
        <v>2</v>
      </c>
      <c r="C5" s="46">
        <v>3</v>
      </c>
      <c r="D5" s="46">
        <v>4</v>
      </c>
      <c r="E5" s="46">
        <v>5</v>
      </c>
      <c r="F5" s="46">
        <v>6</v>
      </c>
      <c r="G5" s="46">
        <v>7</v>
      </c>
      <c r="H5" s="46">
        <v>8</v>
      </c>
      <c r="I5" s="46">
        <v>9</v>
      </c>
      <c r="J5" s="46">
        <v>10</v>
      </c>
      <c r="K5" s="46">
        <v>11</v>
      </c>
      <c r="L5" s="46">
        <v>12</v>
      </c>
      <c r="M5" s="46">
        <v>13</v>
      </c>
      <c r="N5" s="46">
        <v>14</v>
      </c>
      <c r="O5" s="46">
        <v>15</v>
      </c>
    </row>
    <row r="6" spans="1:15" s="31" customFormat="1" ht="14.25" customHeight="1" x14ac:dyDescent="0.25">
      <c r="A6" s="260" t="s">
        <v>67</v>
      </c>
      <c r="B6" s="260"/>
      <c r="C6" s="260"/>
      <c r="D6" s="260"/>
      <c r="E6" s="260"/>
      <c r="F6" s="260"/>
      <c r="G6" s="260"/>
      <c r="H6" s="260"/>
      <c r="I6" s="260"/>
      <c r="J6" s="260"/>
      <c r="K6" s="260"/>
      <c r="L6" s="260"/>
      <c r="M6" s="260"/>
      <c r="N6" s="260"/>
      <c r="O6" s="260"/>
    </row>
    <row r="7" spans="1:15" s="31" customFormat="1" ht="153" x14ac:dyDescent="0.25">
      <c r="A7" s="119">
        <v>1</v>
      </c>
      <c r="B7" s="1" t="s">
        <v>161</v>
      </c>
      <c r="C7" s="5">
        <v>3500000</v>
      </c>
      <c r="D7" s="122" t="s">
        <v>162</v>
      </c>
      <c r="E7" s="23"/>
      <c r="F7" s="23"/>
      <c r="G7" s="2" t="s">
        <v>3</v>
      </c>
      <c r="H7" s="60" t="s">
        <v>164</v>
      </c>
      <c r="I7" s="60" t="s">
        <v>172</v>
      </c>
      <c r="J7" s="60" t="s">
        <v>172</v>
      </c>
      <c r="K7" s="60" t="s">
        <v>167</v>
      </c>
      <c r="L7" s="60" t="s">
        <v>167</v>
      </c>
      <c r="M7" s="60" t="s">
        <v>169</v>
      </c>
      <c r="N7" s="115" t="s">
        <v>18</v>
      </c>
      <c r="O7" s="172" t="s">
        <v>171</v>
      </c>
    </row>
    <row r="8" spans="1:15" s="31" customFormat="1" ht="102" x14ac:dyDescent="0.25">
      <c r="A8" s="155">
        <v>2</v>
      </c>
      <c r="B8" s="1" t="s">
        <v>163</v>
      </c>
      <c r="C8" s="5">
        <v>50583.3</v>
      </c>
      <c r="D8" s="122" t="s">
        <v>104</v>
      </c>
      <c r="E8" s="154">
        <v>47968.182000000001</v>
      </c>
      <c r="F8" s="23" t="s">
        <v>184</v>
      </c>
      <c r="G8" s="2" t="s">
        <v>5</v>
      </c>
      <c r="H8" s="60" t="s">
        <v>165</v>
      </c>
      <c r="I8" s="60" t="s">
        <v>166</v>
      </c>
      <c r="J8" s="140" t="s">
        <v>106</v>
      </c>
      <c r="K8" s="60" t="s">
        <v>168</v>
      </c>
      <c r="L8" s="60" t="s">
        <v>168</v>
      </c>
      <c r="M8" s="60" t="s">
        <v>174</v>
      </c>
      <c r="N8" s="115" t="s">
        <v>18</v>
      </c>
      <c r="O8" s="172" t="s">
        <v>173</v>
      </c>
    </row>
    <row r="9" spans="1:15" s="42" customFormat="1" x14ac:dyDescent="0.25">
      <c r="A9" s="61">
        <v>2</v>
      </c>
      <c r="B9" s="62" t="s">
        <v>66</v>
      </c>
      <c r="C9" s="63">
        <f>SUM(C7:C8)</f>
        <v>3550583.3</v>
      </c>
      <c r="D9" s="63">
        <f>SUM(D7:D8)</f>
        <v>0</v>
      </c>
      <c r="E9" s="63">
        <f>SUM(E7:E8)</f>
        <v>47968.182000000001</v>
      </c>
      <c r="F9" s="64"/>
      <c r="G9" s="64"/>
      <c r="H9" s="65"/>
      <c r="I9" s="66"/>
      <c r="J9" s="66"/>
      <c r="K9" s="66"/>
      <c r="L9" s="66"/>
      <c r="M9" s="66"/>
      <c r="N9" s="65"/>
      <c r="O9" s="65"/>
    </row>
    <row r="10" spans="1:15" s="31" customFormat="1" ht="13.5" customHeight="1" x14ac:dyDescent="0.25">
      <c r="A10" s="260" t="s">
        <v>135</v>
      </c>
      <c r="B10" s="260"/>
      <c r="C10" s="260"/>
      <c r="D10" s="260"/>
      <c r="E10" s="260"/>
      <c r="F10" s="260"/>
      <c r="G10" s="260"/>
      <c r="H10" s="260"/>
      <c r="I10" s="260"/>
      <c r="J10" s="260"/>
      <c r="K10" s="260"/>
      <c r="L10" s="260"/>
      <c r="M10" s="260"/>
      <c r="N10" s="260"/>
      <c r="O10" s="260"/>
    </row>
    <row r="11" spans="1:15" s="42" customFormat="1" ht="13.5" customHeight="1" x14ac:dyDescent="0.25">
      <c r="A11" s="274" t="s">
        <v>6</v>
      </c>
      <c r="B11" s="274"/>
      <c r="C11" s="274"/>
      <c r="D11" s="274"/>
      <c r="E11" s="274"/>
      <c r="F11" s="274"/>
      <c r="G11" s="274"/>
      <c r="H11" s="274"/>
      <c r="I11" s="274"/>
      <c r="J11" s="274"/>
      <c r="K11" s="274"/>
      <c r="L11" s="274"/>
      <c r="M11" s="274"/>
      <c r="N11" s="274"/>
      <c r="O11" s="274"/>
    </row>
    <row r="12" spans="1:15" s="42" customFormat="1" ht="76.5" x14ac:dyDescent="0.25">
      <c r="A12" s="122">
        <v>1</v>
      </c>
      <c r="B12" s="1" t="s">
        <v>203</v>
      </c>
      <c r="C12" s="5">
        <v>274200</v>
      </c>
      <c r="D12" s="2"/>
      <c r="E12" s="154">
        <v>246836.28099999999</v>
      </c>
      <c r="F12" s="23" t="s">
        <v>209</v>
      </c>
      <c r="G12" s="2" t="s">
        <v>3</v>
      </c>
      <c r="H12" s="60" t="s">
        <v>185</v>
      </c>
      <c r="I12" s="60" t="s">
        <v>213</v>
      </c>
      <c r="J12" s="60" t="s">
        <v>213</v>
      </c>
      <c r="K12" s="60" t="s">
        <v>219</v>
      </c>
      <c r="L12" s="60" t="s">
        <v>219</v>
      </c>
      <c r="M12" s="60" t="s">
        <v>221</v>
      </c>
      <c r="N12" s="115" t="s">
        <v>18</v>
      </c>
      <c r="O12" s="172" t="s">
        <v>225</v>
      </c>
    </row>
    <row r="13" spans="1:15" s="42" customFormat="1" ht="51" x14ac:dyDescent="0.25">
      <c r="A13" s="122">
        <v>2</v>
      </c>
      <c r="B13" s="1" t="s">
        <v>204</v>
      </c>
      <c r="C13" s="5">
        <v>13000</v>
      </c>
      <c r="D13" s="2"/>
      <c r="E13" s="28"/>
      <c r="F13" s="23"/>
      <c r="G13" s="2" t="s">
        <v>5</v>
      </c>
      <c r="H13" s="60" t="s">
        <v>185</v>
      </c>
      <c r="I13" s="60" t="s">
        <v>214</v>
      </c>
      <c r="J13" s="140" t="s">
        <v>106</v>
      </c>
      <c r="K13" s="60" t="s">
        <v>217</v>
      </c>
      <c r="L13" s="60" t="s">
        <v>217</v>
      </c>
      <c r="M13" s="60" t="s">
        <v>170</v>
      </c>
      <c r="N13" s="115" t="s">
        <v>18</v>
      </c>
      <c r="O13" s="172" t="s">
        <v>226</v>
      </c>
    </row>
    <row r="14" spans="1:15" s="42" customFormat="1" ht="165.75" x14ac:dyDescent="0.25">
      <c r="A14" s="122">
        <v>3</v>
      </c>
      <c r="B14" s="1" t="s">
        <v>205</v>
      </c>
      <c r="C14" s="5">
        <v>90700</v>
      </c>
      <c r="D14" s="2"/>
      <c r="E14" s="154">
        <v>89875.494999999995</v>
      </c>
      <c r="F14" s="23" t="s">
        <v>210</v>
      </c>
      <c r="G14" s="2" t="s">
        <v>3</v>
      </c>
      <c r="H14" s="60" t="s">
        <v>185</v>
      </c>
      <c r="I14" s="60" t="s">
        <v>215</v>
      </c>
      <c r="J14" s="60" t="s">
        <v>215</v>
      </c>
      <c r="K14" s="124" t="s">
        <v>168</v>
      </c>
      <c r="L14" s="124" t="s">
        <v>168</v>
      </c>
      <c r="M14" s="124" t="s">
        <v>222</v>
      </c>
      <c r="N14" s="115" t="s">
        <v>18</v>
      </c>
      <c r="O14" s="172" t="s">
        <v>227</v>
      </c>
    </row>
    <row r="15" spans="1:15" s="42" customFormat="1" ht="76.5" x14ac:dyDescent="0.25">
      <c r="A15" s="122">
        <v>4</v>
      </c>
      <c r="B15" s="216" t="s">
        <v>206</v>
      </c>
      <c r="C15" s="5">
        <v>85000</v>
      </c>
      <c r="D15" s="2"/>
      <c r="E15" s="154">
        <v>77429.998999999996</v>
      </c>
      <c r="F15" s="23" t="s">
        <v>211</v>
      </c>
      <c r="G15" s="2" t="s">
        <v>3</v>
      </c>
      <c r="H15" s="60" t="s">
        <v>185</v>
      </c>
      <c r="I15" s="60" t="s">
        <v>216</v>
      </c>
      <c r="J15" s="60" t="s">
        <v>216</v>
      </c>
      <c r="K15" s="60" t="s">
        <v>220</v>
      </c>
      <c r="L15" s="60" t="s">
        <v>220</v>
      </c>
      <c r="M15" s="60" t="s">
        <v>223</v>
      </c>
      <c r="N15" s="115" t="s">
        <v>18</v>
      </c>
      <c r="O15" s="172" t="s">
        <v>228</v>
      </c>
    </row>
    <row r="16" spans="1:15" s="42" customFormat="1" ht="76.5" x14ac:dyDescent="0.25">
      <c r="A16" s="122">
        <v>5</v>
      </c>
      <c r="B16" s="216" t="s">
        <v>207</v>
      </c>
      <c r="C16" s="5">
        <v>379200</v>
      </c>
      <c r="D16" s="30"/>
      <c r="E16" s="154">
        <v>371662.24900000001</v>
      </c>
      <c r="F16" s="171" t="s">
        <v>230</v>
      </c>
      <c r="G16" s="2" t="s">
        <v>3</v>
      </c>
      <c r="H16" s="60" t="s">
        <v>185</v>
      </c>
      <c r="I16" s="60" t="s">
        <v>217</v>
      </c>
      <c r="J16" s="60" t="s">
        <v>217</v>
      </c>
      <c r="K16" s="60" t="s">
        <v>170</v>
      </c>
      <c r="L16" s="60" t="s">
        <v>170</v>
      </c>
      <c r="M16" s="60" t="s">
        <v>224</v>
      </c>
      <c r="N16" s="115" t="s">
        <v>18</v>
      </c>
      <c r="O16" s="172" t="s">
        <v>231</v>
      </c>
    </row>
    <row r="17" spans="1:24" s="42" customFormat="1" ht="76.5" x14ac:dyDescent="0.25">
      <c r="A17" s="122">
        <v>6</v>
      </c>
      <c r="B17" s="216" t="s">
        <v>208</v>
      </c>
      <c r="C17" s="5">
        <v>85000</v>
      </c>
      <c r="D17" s="30"/>
      <c r="E17" s="5">
        <v>84975</v>
      </c>
      <c r="F17" s="171" t="s">
        <v>212</v>
      </c>
      <c r="G17" s="2" t="s">
        <v>3</v>
      </c>
      <c r="H17" s="60" t="s">
        <v>185</v>
      </c>
      <c r="I17" s="60" t="s">
        <v>218</v>
      </c>
      <c r="J17" s="60" t="s">
        <v>218</v>
      </c>
      <c r="K17" s="60" t="s">
        <v>188</v>
      </c>
      <c r="L17" s="60" t="s">
        <v>188</v>
      </c>
      <c r="M17" s="60" t="s">
        <v>190</v>
      </c>
      <c r="N17" s="115" t="s">
        <v>18</v>
      </c>
      <c r="O17" s="172" t="s">
        <v>229</v>
      </c>
    </row>
    <row r="18" spans="1:24" s="42" customFormat="1" ht="15.6" customHeight="1" x14ac:dyDescent="0.25">
      <c r="A18" s="67">
        <v>6</v>
      </c>
      <c r="B18" s="68" t="s">
        <v>66</v>
      </c>
      <c r="C18" s="69">
        <f>SUM(C12:C17)</f>
        <v>927100</v>
      </c>
      <c r="D18" s="69"/>
      <c r="E18" s="69">
        <f>SUM(E12:E17)</f>
        <v>870779.02399999998</v>
      </c>
      <c r="F18" s="70"/>
      <c r="G18" s="70"/>
      <c r="H18" s="67"/>
      <c r="I18" s="71"/>
      <c r="J18" s="71"/>
      <c r="K18" s="71"/>
      <c r="L18" s="71"/>
      <c r="M18" s="71"/>
      <c r="N18" s="67"/>
      <c r="O18" s="67"/>
    </row>
    <row r="19" spans="1:24" s="9" customFormat="1" ht="12" customHeight="1" x14ac:dyDescent="0.2">
      <c r="A19" s="275" t="s">
        <v>7</v>
      </c>
      <c r="B19" s="275"/>
      <c r="C19" s="275"/>
      <c r="D19" s="275"/>
      <c r="E19" s="275"/>
      <c r="F19" s="275"/>
      <c r="G19" s="275"/>
      <c r="H19" s="275"/>
      <c r="I19" s="275"/>
      <c r="J19" s="275"/>
      <c r="K19" s="275"/>
      <c r="L19" s="275"/>
      <c r="M19" s="275"/>
      <c r="N19" s="275"/>
      <c r="O19" s="275"/>
      <c r="P19" s="39"/>
      <c r="Q19" s="39"/>
      <c r="R19" s="39"/>
      <c r="S19" s="39"/>
      <c r="T19" s="39"/>
      <c r="U19" s="39"/>
      <c r="V19" s="39"/>
      <c r="W19" s="39"/>
      <c r="X19" s="39"/>
    </row>
    <row r="20" spans="1:24" s="9" customFormat="1" ht="89.25" x14ac:dyDescent="0.2">
      <c r="A20" s="231">
        <v>1</v>
      </c>
      <c r="B20" s="1" t="s">
        <v>232</v>
      </c>
      <c r="C20" s="5">
        <v>20000</v>
      </c>
      <c r="D20" s="204"/>
      <c r="E20" s="153">
        <v>18376.757000000001</v>
      </c>
      <c r="F20" s="37" t="s">
        <v>241</v>
      </c>
      <c r="G20" s="2" t="s">
        <v>17</v>
      </c>
      <c r="H20" s="60" t="s">
        <v>185</v>
      </c>
      <c r="I20" s="60" t="s">
        <v>242</v>
      </c>
      <c r="J20" s="60" t="s">
        <v>242</v>
      </c>
      <c r="K20" s="60" t="s">
        <v>250</v>
      </c>
      <c r="L20" s="60" t="s">
        <v>334</v>
      </c>
      <c r="M20" s="60" t="s">
        <v>255</v>
      </c>
      <c r="N20" s="115" t="s">
        <v>18</v>
      </c>
      <c r="O20" s="172" t="s">
        <v>256</v>
      </c>
      <c r="P20" s="39"/>
      <c r="Q20" s="39"/>
      <c r="R20" s="39"/>
      <c r="S20" s="39"/>
      <c r="T20" s="39"/>
      <c r="U20" s="39"/>
      <c r="V20" s="39"/>
      <c r="W20" s="39"/>
      <c r="X20" s="39"/>
    </row>
    <row r="21" spans="1:24" s="9" customFormat="1" ht="89.25" x14ac:dyDescent="0.2">
      <c r="A21" s="231">
        <v>2</v>
      </c>
      <c r="B21" s="1" t="s">
        <v>233</v>
      </c>
      <c r="C21" s="5">
        <v>25200</v>
      </c>
      <c r="D21" s="204"/>
      <c r="E21" s="5">
        <v>19902.234</v>
      </c>
      <c r="F21" s="37" t="s">
        <v>243</v>
      </c>
      <c r="G21" s="2" t="s">
        <v>17</v>
      </c>
      <c r="H21" s="60" t="s">
        <v>185</v>
      </c>
      <c r="I21" s="60" t="s">
        <v>242</v>
      </c>
      <c r="J21" s="60" t="s">
        <v>242</v>
      </c>
      <c r="K21" s="60" t="s">
        <v>250</v>
      </c>
      <c r="L21" s="60" t="s">
        <v>334</v>
      </c>
      <c r="M21" s="60" t="s">
        <v>255</v>
      </c>
      <c r="N21" s="115" t="s">
        <v>18</v>
      </c>
      <c r="O21" s="172" t="s">
        <v>257</v>
      </c>
      <c r="P21" s="39"/>
      <c r="Q21" s="39"/>
      <c r="R21" s="39"/>
      <c r="S21" s="39"/>
      <c r="T21" s="39"/>
      <c r="U21" s="39"/>
      <c r="V21" s="39"/>
      <c r="W21" s="39"/>
      <c r="X21" s="39"/>
    </row>
    <row r="22" spans="1:24" s="9" customFormat="1" ht="89.25" x14ac:dyDescent="0.2">
      <c r="A22" s="231">
        <v>3</v>
      </c>
      <c r="B22" s="1" t="s">
        <v>234</v>
      </c>
      <c r="C22" s="5">
        <v>35000</v>
      </c>
      <c r="D22" s="204"/>
      <c r="E22" s="5">
        <v>32940</v>
      </c>
      <c r="F22" s="37" t="s">
        <v>241</v>
      </c>
      <c r="G22" s="2" t="s">
        <v>17</v>
      </c>
      <c r="H22" s="60" t="s">
        <v>185</v>
      </c>
      <c r="I22" s="60" t="s">
        <v>242</v>
      </c>
      <c r="J22" s="60" t="s">
        <v>242</v>
      </c>
      <c r="K22" s="60" t="s">
        <v>250</v>
      </c>
      <c r="L22" s="60" t="s">
        <v>334</v>
      </c>
      <c r="M22" s="60" t="s">
        <v>255</v>
      </c>
      <c r="N22" s="115" t="s">
        <v>18</v>
      </c>
      <c r="O22" s="172" t="s">
        <v>258</v>
      </c>
      <c r="P22" s="39"/>
      <c r="Q22" s="39"/>
      <c r="R22" s="39"/>
      <c r="S22" s="39"/>
      <c r="T22" s="39"/>
      <c r="U22" s="39"/>
      <c r="V22" s="39"/>
      <c r="W22" s="39"/>
      <c r="X22" s="39"/>
    </row>
    <row r="23" spans="1:24" s="9" customFormat="1" ht="114.75" x14ac:dyDescent="0.2">
      <c r="A23" s="231">
        <v>4</v>
      </c>
      <c r="B23" s="1" t="s">
        <v>235</v>
      </c>
      <c r="C23" s="5">
        <v>20000</v>
      </c>
      <c r="D23" s="204"/>
      <c r="E23" s="5">
        <v>20000</v>
      </c>
      <c r="F23" s="37" t="s">
        <v>241</v>
      </c>
      <c r="G23" s="2" t="s">
        <v>17</v>
      </c>
      <c r="H23" s="60" t="s">
        <v>244</v>
      </c>
      <c r="I23" s="60" t="s">
        <v>245</v>
      </c>
      <c r="J23" s="60" t="s">
        <v>245</v>
      </c>
      <c r="K23" s="60" t="s">
        <v>251</v>
      </c>
      <c r="L23" s="60" t="s">
        <v>394</v>
      </c>
      <c r="M23" s="60" t="s">
        <v>201</v>
      </c>
      <c r="N23" s="115" t="s">
        <v>18</v>
      </c>
      <c r="O23" s="172" t="s">
        <v>259</v>
      </c>
      <c r="P23" s="39"/>
      <c r="Q23" s="39"/>
      <c r="R23" s="39"/>
      <c r="S23" s="39"/>
      <c r="T23" s="39"/>
      <c r="U23" s="39"/>
      <c r="V23" s="39"/>
      <c r="W23" s="39"/>
      <c r="X23" s="39"/>
    </row>
    <row r="24" spans="1:24" s="9" customFormat="1" ht="51" x14ac:dyDescent="0.2">
      <c r="A24" s="231">
        <v>5</v>
      </c>
      <c r="B24" s="1" t="s">
        <v>236</v>
      </c>
      <c r="C24" s="5">
        <v>8000</v>
      </c>
      <c r="D24" s="204"/>
      <c r="E24" s="5">
        <v>8000</v>
      </c>
      <c r="F24" s="37" t="s">
        <v>246</v>
      </c>
      <c r="G24" s="2" t="s">
        <v>130</v>
      </c>
      <c r="H24" s="60" t="s">
        <v>244</v>
      </c>
      <c r="I24" s="60" t="s">
        <v>247</v>
      </c>
      <c r="J24" s="140" t="s">
        <v>106</v>
      </c>
      <c r="K24" s="60" t="s">
        <v>252</v>
      </c>
      <c r="L24" s="140" t="s">
        <v>106</v>
      </c>
      <c r="M24" s="60" t="s">
        <v>191</v>
      </c>
      <c r="N24" s="217" t="s">
        <v>69</v>
      </c>
      <c r="O24" s="172" t="s">
        <v>260</v>
      </c>
      <c r="P24" s="39"/>
      <c r="Q24" s="39"/>
      <c r="R24" s="39"/>
      <c r="S24" s="39"/>
      <c r="T24" s="39"/>
      <c r="U24" s="39"/>
      <c r="V24" s="39"/>
      <c r="W24" s="39"/>
      <c r="X24" s="39"/>
    </row>
    <row r="25" spans="1:24" s="9" customFormat="1" ht="38.25" x14ac:dyDescent="0.2">
      <c r="A25" s="231">
        <v>6</v>
      </c>
      <c r="B25" s="1" t="s">
        <v>237</v>
      </c>
      <c r="C25" s="5">
        <v>30000</v>
      </c>
      <c r="D25" s="204"/>
      <c r="E25" s="81"/>
      <c r="F25" s="37"/>
      <c r="G25" s="2" t="s">
        <v>17</v>
      </c>
      <c r="H25" s="60" t="s">
        <v>244</v>
      </c>
      <c r="I25" s="60" t="s">
        <v>164</v>
      </c>
      <c r="J25" s="60" t="s">
        <v>164</v>
      </c>
      <c r="K25" s="60" t="s">
        <v>253</v>
      </c>
      <c r="L25" s="60" t="s">
        <v>253</v>
      </c>
      <c r="M25" s="60" t="s">
        <v>201</v>
      </c>
      <c r="N25" s="115" t="s">
        <v>18</v>
      </c>
      <c r="O25" s="172" t="s">
        <v>261</v>
      </c>
      <c r="P25" s="39"/>
      <c r="Q25" s="39"/>
      <c r="R25" s="39"/>
      <c r="S25" s="39"/>
      <c r="T25" s="39"/>
      <c r="U25" s="39"/>
      <c r="V25" s="39"/>
      <c r="W25" s="39"/>
      <c r="X25" s="39"/>
    </row>
    <row r="26" spans="1:24" s="9" customFormat="1" ht="63.75" x14ac:dyDescent="0.2">
      <c r="A26" s="231">
        <v>7</v>
      </c>
      <c r="B26" s="1" t="s">
        <v>238</v>
      </c>
      <c r="C26" s="5">
        <v>30000</v>
      </c>
      <c r="D26" s="204"/>
      <c r="E26" s="81"/>
      <c r="F26" s="37"/>
      <c r="G26" s="2" t="s">
        <v>17</v>
      </c>
      <c r="H26" s="60" t="s">
        <v>244</v>
      </c>
      <c r="I26" s="60" t="s">
        <v>248</v>
      </c>
      <c r="J26" s="60" t="s">
        <v>248</v>
      </c>
      <c r="K26" s="60" t="s">
        <v>254</v>
      </c>
      <c r="L26" s="60" t="s">
        <v>254</v>
      </c>
      <c r="M26" s="60" t="s">
        <v>201</v>
      </c>
      <c r="N26" s="115" t="s">
        <v>18</v>
      </c>
      <c r="O26" s="172" t="s">
        <v>261</v>
      </c>
      <c r="P26" s="39"/>
      <c r="Q26" s="39"/>
      <c r="R26" s="39"/>
      <c r="S26" s="39"/>
      <c r="T26" s="39"/>
      <c r="U26" s="39"/>
      <c r="V26" s="39"/>
      <c r="W26" s="39"/>
      <c r="X26" s="39"/>
    </row>
    <row r="27" spans="1:24" s="9" customFormat="1" ht="38.25" x14ac:dyDescent="0.2">
      <c r="A27" s="231">
        <v>8</v>
      </c>
      <c r="B27" s="1" t="s">
        <v>239</v>
      </c>
      <c r="C27" s="5">
        <v>7000</v>
      </c>
      <c r="D27" s="204"/>
      <c r="E27" s="81"/>
      <c r="F27" s="37"/>
      <c r="G27" s="2" t="s">
        <v>130</v>
      </c>
      <c r="H27" s="60" t="s">
        <v>244</v>
      </c>
      <c r="I27" s="60" t="s">
        <v>247</v>
      </c>
      <c r="J27" s="140" t="s">
        <v>106</v>
      </c>
      <c r="K27" s="60" t="s">
        <v>254</v>
      </c>
      <c r="L27" s="140" t="s">
        <v>106</v>
      </c>
      <c r="M27" s="60" t="s">
        <v>191</v>
      </c>
      <c r="N27" s="217" t="s">
        <v>69</v>
      </c>
      <c r="O27" s="172" t="s">
        <v>261</v>
      </c>
      <c r="P27" s="39"/>
      <c r="Q27" s="39"/>
      <c r="R27" s="39"/>
      <c r="S27" s="39"/>
      <c r="T27" s="39"/>
      <c r="U27" s="39"/>
      <c r="V27" s="39"/>
      <c r="W27" s="39"/>
      <c r="X27" s="39"/>
    </row>
    <row r="28" spans="1:24" s="9" customFormat="1" ht="38.25" x14ac:dyDescent="0.2">
      <c r="A28" s="231">
        <v>9</v>
      </c>
      <c r="B28" s="1" t="s">
        <v>240</v>
      </c>
      <c r="C28" s="5">
        <v>8000</v>
      </c>
      <c r="D28" s="204"/>
      <c r="E28" s="5">
        <v>8000</v>
      </c>
      <c r="F28" s="37" t="s">
        <v>246</v>
      </c>
      <c r="G28" s="2" t="s">
        <v>130</v>
      </c>
      <c r="H28" s="60" t="s">
        <v>244</v>
      </c>
      <c r="I28" s="60" t="s">
        <v>249</v>
      </c>
      <c r="J28" s="140" t="s">
        <v>106</v>
      </c>
      <c r="K28" s="60" t="s">
        <v>252</v>
      </c>
      <c r="L28" s="140" t="s">
        <v>106</v>
      </c>
      <c r="M28" s="60" t="s">
        <v>191</v>
      </c>
      <c r="N28" s="217" t="s">
        <v>69</v>
      </c>
      <c r="O28" s="172" t="s">
        <v>260</v>
      </c>
      <c r="P28" s="39"/>
      <c r="Q28" s="39"/>
      <c r="R28" s="39"/>
      <c r="S28" s="39"/>
      <c r="T28" s="39"/>
      <c r="U28" s="39"/>
      <c r="V28" s="39"/>
      <c r="W28" s="39"/>
      <c r="X28" s="39"/>
    </row>
    <row r="29" spans="1:24" s="9" customFormat="1" ht="13.15" customHeight="1" x14ac:dyDescent="0.2">
      <c r="A29" s="67">
        <v>9</v>
      </c>
      <c r="B29" s="68" t="s">
        <v>66</v>
      </c>
      <c r="C29" s="69">
        <f>SUM(C20:C28)</f>
        <v>183200</v>
      </c>
      <c r="D29" s="69"/>
      <c r="E29" s="69">
        <f t="shared" ref="E29" si="0">SUM(E20:E28)</f>
        <v>107218.99100000001</v>
      </c>
      <c r="F29" s="70"/>
      <c r="G29" s="70"/>
      <c r="H29" s="67"/>
      <c r="I29" s="71"/>
      <c r="J29" s="71"/>
      <c r="K29" s="71"/>
      <c r="L29" s="71"/>
      <c r="M29" s="71"/>
      <c r="N29" s="67"/>
      <c r="O29" s="67"/>
      <c r="P29" s="39"/>
      <c r="Q29" s="39"/>
      <c r="R29" s="39"/>
      <c r="S29" s="39"/>
      <c r="T29" s="39"/>
      <c r="U29" s="39"/>
      <c r="V29" s="39"/>
      <c r="W29" s="39"/>
      <c r="X29" s="39"/>
    </row>
    <row r="30" spans="1:24" s="31" customFormat="1" ht="15.6" customHeight="1" x14ac:dyDescent="0.2">
      <c r="A30" s="161">
        <f>A18+A29</f>
        <v>15</v>
      </c>
      <c r="B30" s="160" t="s">
        <v>66</v>
      </c>
      <c r="C30" s="34">
        <f>C18+C29</f>
        <v>1110300</v>
      </c>
      <c r="D30" s="34">
        <f t="shared" ref="D30:E30" si="1">D18+D29</f>
        <v>0</v>
      </c>
      <c r="E30" s="34">
        <f t="shared" si="1"/>
        <v>977998.01500000001</v>
      </c>
      <c r="F30" s="35"/>
      <c r="G30" s="33"/>
      <c r="H30" s="36"/>
      <c r="I30" s="36"/>
      <c r="J30" s="36"/>
      <c r="K30" s="36"/>
      <c r="L30" s="36"/>
      <c r="M30" s="36"/>
      <c r="N30" s="36"/>
      <c r="O30" s="33"/>
      <c r="P30" s="39"/>
      <c r="Q30" s="39"/>
      <c r="R30" s="39"/>
      <c r="S30" s="39"/>
      <c r="T30" s="39"/>
      <c r="U30" s="39"/>
      <c r="V30" s="39"/>
      <c r="W30" s="39"/>
      <c r="X30" s="39"/>
    </row>
    <row r="31" spans="1:24" s="6" customFormat="1" ht="12.75" customHeight="1" x14ac:dyDescent="0.2">
      <c r="A31" s="260" t="s">
        <v>10</v>
      </c>
      <c r="B31" s="260"/>
      <c r="C31" s="260"/>
      <c r="D31" s="260"/>
      <c r="E31" s="260"/>
      <c r="F31" s="260"/>
      <c r="G31" s="260"/>
      <c r="H31" s="260"/>
      <c r="I31" s="260"/>
      <c r="J31" s="260"/>
      <c r="K31" s="260"/>
      <c r="L31" s="260"/>
      <c r="M31" s="260"/>
      <c r="N31" s="260"/>
      <c r="O31" s="260"/>
      <c r="P31" s="39"/>
      <c r="Q31" s="39"/>
      <c r="R31" s="39"/>
      <c r="S31" s="39"/>
      <c r="T31" s="39"/>
      <c r="U31" s="39"/>
      <c r="V31" s="39"/>
      <c r="W31" s="39"/>
      <c r="X31" s="39"/>
    </row>
    <row r="32" spans="1:24" ht="12.75" customHeight="1" x14ac:dyDescent="0.2">
      <c r="A32" s="274" t="s">
        <v>6</v>
      </c>
      <c r="B32" s="274"/>
      <c r="C32" s="274"/>
      <c r="D32" s="274"/>
      <c r="E32" s="274"/>
      <c r="F32" s="274"/>
      <c r="G32" s="274"/>
      <c r="H32" s="274"/>
      <c r="I32" s="274"/>
      <c r="J32" s="274"/>
      <c r="K32" s="274"/>
      <c r="L32" s="274"/>
      <c r="M32" s="274"/>
      <c r="N32" s="274"/>
      <c r="O32" s="274"/>
      <c r="P32" s="39"/>
      <c r="Q32" s="39"/>
      <c r="R32" s="39"/>
      <c r="S32" s="39"/>
      <c r="T32" s="39"/>
      <c r="U32" s="39"/>
      <c r="V32" s="39"/>
      <c r="W32" s="39"/>
      <c r="X32" s="39"/>
    </row>
    <row r="33" spans="1:24" ht="89.25" x14ac:dyDescent="0.2">
      <c r="A33" s="37">
        <v>1</v>
      </c>
      <c r="B33" s="1" t="s">
        <v>175</v>
      </c>
      <c r="C33" s="5">
        <v>79900</v>
      </c>
      <c r="D33" s="2"/>
      <c r="E33" s="154">
        <v>79817.917000000001</v>
      </c>
      <c r="F33" s="23" t="s">
        <v>177</v>
      </c>
      <c r="G33" s="2" t="s">
        <v>5</v>
      </c>
      <c r="H33" s="60" t="s">
        <v>185</v>
      </c>
      <c r="I33" s="60" t="s">
        <v>186</v>
      </c>
      <c r="J33" s="140" t="s">
        <v>106</v>
      </c>
      <c r="K33" s="60" t="s">
        <v>188</v>
      </c>
      <c r="L33" s="60" t="s">
        <v>188</v>
      </c>
      <c r="M33" s="60" t="s">
        <v>190</v>
      </c>
      <c r="N33" s="115" t="s">
        <v>18</v>
      </c>
      <c r="O33" s="172" t="s">
        <v>182</v>
      </c>
      <c r="P33" s="39"/>
      <c r="Q33" s="39"/>
      <c r="R33" s="39"/>
      <c r="S33" s="39"/>
      <c r="T33" s="39"/>
      <c r="U33" s="39"/>
      <c r="V33" s="39"/>
      <c r="W33" s="39"/>
      <c r="X33" s="39"/>
    </row>
    <row r="34" spans="1:24" s="39" customFormat="1" ht="114.75" x14ac:dyDescent="0.2">
      <c r="A34" s="159">
        <v>2</v>
      </c>
      <c r="B34" s="158" t="s">
        <v>176</v>
      </c>
      <c r="C34" s="5">
        <v>150000</v>
      </c>
      <c r="D34" s="30"/>
      <c r="E34" s="5">
        <v>145438.90599999999</v>
      </c>
      <c r="F34" s="171" t="s">
        <v>178</v>
      </c>
      <c r="G34" s="2" t="s">
        <v>3</v>
      </c>
      <c r="H34" s="60" t="s">
        <v>185</v>
      </c>
      <c r="I34" s="60" t="s">
        <v>187</v>
      </c>
      <c r="J34" s="60" t="s">
        <v>187</v>
      </c>
      <c r="K34" s="60" t="s">
        <v>189</v>
      </c>
      <c r="L34" s="60" t="s">
        <v>189</v>
      </c>
      <c r="M34" s="60" t="s">
        <v>191</v>
      </c>
      <c r="N34" s="115" t="s">
        <v>18</v>
      </c>
      <c r="O34" s="172" t="s">
        <v>183</v>
      </c>
    </row>
    <row r="35" spans="1:24" s="39" customFormat="1" ht="13.15" customHeight="1" x14ac:dyDescent="0.2">
      <c r="A35" s="206">
        <v>2</v>
      </c>
      <c r="B35" s="207" t="s">
        <v>66</v>
      </c>
      <c r="C35" s="208">
        <f>SUM(C33:C34)</f>
        <v>229900</v>
      </c>
      <c r="D35" s="208"/>
      <c r="E35" s="208">
        <f>SUM(E33:E34)</f>
        <v>225256.82299999997</v>
      </c>
      <c r="F35" s="209"/>
      <c r="G35" s="210"/>
      <c r="H35" s="210"/>
      <c r="I35" s="211"/>
      <c r="J35" s="211"/>
      <c r="K35" s="211"/>
      <c r="L35" s="211"/>
      <c r="M35" s="211"/>
      <c r="N35" s="210"/>
      <c r="O35" s="212"/>
    </row>
    <row r="36" spans="1:24" s="39" customFormat="1" ht="13.15" customHeight="1" x14ac:dyDescent="0.2">
      <c r="A36" s="261" t="s">
        <v>4</v>
      </c>
      <c r="B36" s="261"/>
      <c r="C36" s="261"/>
      <c r="D36" s="261"/>
      <c r="E36" s="261"/>
      <c r="F36" s="261"/>
      <c r="G36" s="261"/>
      <c r="H36" s="261"/>
      <c r="I36" s="261"/>
      <c r="J36" s="261"/>
      <c r="K36" s="261"/>
      <c r="L36" s="261"/>
      <c r="M36" s="261"/>
      <c r="N36" s="261"/>
      <c r="O36" s="261"/>
    </row>
    <row r="37" spans="1:24" s="39" customFormat="1" ht="153" x14ac:dyDescent="0.2">
      <c r="A37" s="159">
        <v>1</v>
      </c>
      <c r="B37" s="1" t="s">
        <v>179</v>
      </c>
      <c r="C37" s="5">
        <v>70000</v>
      </c>
      <c r="D37" s="213"/>
      <c r="E37" s="5">
        <v>69900</v>
      </c>
      <c r="F37" s="30" t="s">
        <v>140</v>
      </c>
      <c r="G37" s="2" t="s">
        <v>3</v>
      </c>
      <c r="H37" s="60" t="s">
        <v>185</v>
      </c>
      <c r="I37" s="60" t="s">
        <v>192</v>
      </c>
      <c r="J37" s="60" t="s">
        <v>192</v>
      </c>
      <c r="K37" s="60" t="s">
        <v>194</v>
      </c>
      <c r="L37" s="60" t="s">
        <v>194</v>
      </c>
      <c r="M37" s="60" t="s">
        <v>190</v>
      </c>
      <c r="N37" s="115" t="s">
        <v>18</v>
      </c>
      <c r="O37" s="172" t="s">
        <v>180</v>
      </c>
    </row>
    <row r="38" spans="1:24" s="39" customFormat="1" ht="51" x14ac:dyDescent="0.2">
      <c r="A38" s="159">
        <v>2</v>
      </c>
      <c r="B38" s="1" t="s">
        <v>139</v>
      </c>
      <c r="C38" s="5">
        <v>80000</v>
      </c>
      <c r="D38" s="213"/>
      <c r="E38" s="213"/>
      <c r="F38" s="214"/>
      <c r="G38" s="2" t="s">
        <v>3</v>
      </c>
      <c r="H38" s="60" t="s">
        <v>185</v>
      </c>
      <c r="I38" s="60" t="s">
        <v>193</v>
      </c>
      <c r="J38" s="60" t="s">
        <v>193</v>
      </c>
      <c r="K38" s="60" t="s">
        <v>195</v>
      </c>
      <c r="L38" s="60" t="s">
        <v>195</v>
      </c>
      <c r="M38" s="60" t="s">
        <v>196</v>
      </c>
      <c r="N38" s="115" t="s">
        <v>18</v>
      </c>
      <c r="O38" s="172" t="s">
        <v>428</v>
      </c>
    </row>
    <row r="39" spans="1:24" s="39" customFormat="1" x14ac:dyDescent="0.2">
      <c r="A39" s="206">
        <v>2</v>
      </c>
      <c r="B39" s="207" t="s">
        <v>66</v>
      </c>
      <c r="C39" s="208">
        <f>SUM(C37:C38)</f>
        <v>150000</v>
      </c>
      <c r="D39" s="208"/>
      <c r="E39" s="208">
        <f>SUM(E37:E38)</f>
        <v>69900</v>
      </c>
      <c r="F39" s="209"/>
      <c r="G39" s="210"/>
      <c r="H39" s="210"/>
      <c r="I39" s="211"/>
      <c r="J39" s="211"/>
      <c r="K39" s="211"/>
      <c r="L39" s="211"/>
      <c r="M39" s="211"/>
      <c r="N39" s="210"/>
      <c r="O39" s="212"/>
    </row>
    <row r="40" spans="1:24" s="39" customFormat="1" x14ac:dyDescent="0.2">
      <c r="A40" s="277" t="s">
        <v>7</v>
      </c>
      <c r="B40" s="278"/>
      <c r="C40" s="278"/>
      <c r="D40" s="278"/>
      <c r="E40" s="278"/>
      <c r="F40" s="278"/>
      <c r="G40" s="278"/>
      <c r="H40" s="278"/>
      <c r="I40" s="278"/>
      <c r="J40" s="278"/>
      <c r="K40" s="278"/>
      <c r="L40" s="278"/>
      <c r="M40" s="278"/>
      <c r="N40" s="278"/>
      <c r="O40" s="279"/>
    </row>
    <row r="41" spans="1:24" s="39" customFormat="1" ht="63.75" x14ac:dyDescent="0.2">
      <c r="A41" s="159">
        <v>1</v>
      </c>
      <c r="B41" s="1" t="s">
        <v>197</v>
      </c>
      <c r="C41" s="5">
        <v>97000</v>
      </c>
      <c r="D41" s="213"/>
      <c r="E41" s="215"/>
      <c r="F41" s="214"/>
      <c r="G41" s="2" t="s">
        <v>17</v>
      </c>
      <c r="H41" s="60" t="s">
        <v>198</v>
      </c>
      <c r="I41" s="60" t="s">
        <v>199</v>
      </c>
      <c r="J41" s="60" t="s">
        <v>199</v>
      </c>
      <c r="K41" s="60" t="s">
        <v>200</v>
      </c>
      <c r="L41" s="60" t="s">
        <v>200</v>
      </c>
      <c r="M41" s="60" t="s">
        <v>201</v>
      </c>
      <c r="N41" s="115" t="s">
        <v>18</v>
      </c>
      <c r="O41" s="172" t="s">
        <v>202</v>
      </c>
    </row>
    <row r="42" spans="1:24" s="39" customFormat="1" x14ac:dyDescent="0.2">
      <c r="A42" s="206">
        <v>1</v>
      </c>
      <c r="B42" s="207" t="s">
        <v>66</v>
      </c>
      <c r="C42" s="208">
        <f>SUM(C41)</f>
        <v>97000</v>
      </c>
      <c r="D42" s="208"/>
      <c r="E42" s="208">
        <f>SUM(E40:E41)</f>
        <v>0</v>
      </c>
      <c r="F42" s="209"/>
      <c r="G42" s="210"/>
      <c r="H42" s="210"/>
      <c r="I42" s="211"/>
      <c r="J42" s="211"/>
      <c r="K42" s="211"/>
      <c r="L42" s="211"/>
      <c r="M42" s="211"/>
      <c r="N42" s="210"/>
      <c r="O42" s="212"/>
    </row>
    <row r="43" spans="1:24" ht="13.9" customHeight="1" x14ac:dyDescent="0.2">
      <c r="A43" s="53">
        <f>A35+A39+A42</f>
        <v>5</v>
      </c>
      <c r="B43" s="54" t="s">
        <v>66</v>
      </c>
      <c r="C43" s="55">
        <f>C35+C39+C42</f>
        <v>476900</v>
      </c>
      <c r="D43" s="55"/>
      <c r="E43" s="55">
        <f t="shared" ref="E43" si="2">E35+E39+E42</f>
        <v>295156.82299999997</v>
      </c>
      <c r="F43" s="56"/>
      <c r="G43" s="56"/>
      <c r="H43" s="57"/>
      <c r="I43" s="57"/>
      <c r="J43" s="57"/>
      <c r="K43" s="57"/>
      <c r="L43" s="57"/>
      <c r="M43" s="57"/>
      <c r="N43" s="57"/>
      <c r="O43" s="58"/>
      <c r="P43" s="26"/>
      <c r="Q43" s="26"/>
      <c r="R43" s="26"/>
      <c r="S43" s="26"/>
      <c r="T43" s="26"/>
      <c r="U43" s="26"/>
      <c r="V43" s="26"/>
      <c r="W43" s="26"/>
      <c r="X43" s="26"/>
    </row>
    <row r="44" spans="1:24" ht="12.75" customHeight="1" x14ac:dyDescent="0.2">
      <c r="A44" s="266" t="s">
        <v>9</v>
      </c>
      <c r="B44" s="267"/>
      <c r="C44" s="267"/>
      <c r="D44" s="267"/>
      <c r="E44" s="267"/>
      <c r="F44" s="267"/>
      <c r="G44" s="267"/>
      <c r="H44" s="267"/>
      <c r="I44" s="267"/>
      <c r="J44" s="267"/>
      <c r="K44" s="267"/>
      <c r="L44" s="267"/>
      <c r="M44" s="267"/>
      <c r="N44" s="267"/>
      <c r="O44" s="268"/>
      <c r="P44" s="39"/>
      <c r="Q44" s="39"/>
      <c r="R44" s="39"/>
      <c r="S44" s="39"/>
      <c r="T44" s="39"/>
      <c r="U44" s="39"/>
      <c r="V44" s="39"/>
      <c r="W44" s="39"/>
      <c r="X44" s="39"/>
    </row>
    <row r="45" spans="1:24" x14ac:dyDescent="0.2">
      <c r="A45" s="273" t="s">
        <v>6</v>
      </c>
      <c r="B45" s="273"/>
      <c r="C45" s="273"/>
      <c r="D45" s="273"/>
      <c r="E45" s="273"/>
      <c r="F45" s="273"/>
      <c r="G45" s="273"/>
      <c r="H45" s="273"/>
      <c r="I45" s="273"/>
      <c r="J45" s="273"/>
      <c r="K45" s="273"/>
      <c r="L45" s="273"/>
      <c r="M45" s="273"/>
      <c r="N45" s="273"/>
      <c r="O45" s="273"/>
      <c r="P45" s="42"/>
      <c r="Q45" s="42"/>
      <c r="R45" s="42"/>
      <c r="S45" s="42"/>
      <c r="T45" s="42"/>
      <c r="U45" s="42"/>
      <c r="V45" s="42"/>
      <c r="W45" s="42"/>
      <c r="X45" s="42"/>
    </row>
    <row r="46" spans="1:24" ht="89.25" x14ac:dyDescent="0.2">
      <c r="A46" s="38">
        <v>1</v>
      </c>
      <c r="B46" s="1" t="s">
        <v>262</v>
      </c>
      <c r="C46" s="5">
        <v>18205.599999999999</v>
      </c>
      <c r="D46" s="2"/>
      <c r="E46" s="154">
        <v>18088.457999999999</v>
      </c>
      <c r="F46" s="23" t="s">
        <v>263</v>
      </c>
      <c r="G46" s="2" t="s">
        <v>5</v>
      </c>
      <c r="H46" s="60" t="s">
        <v>185</v>
      </c>
      <c r="I46" s="60" t="s">
        <v>264</v>
      </c>
      <c r="J46" s="140" t="s">
        <v>106</v>
      </c>
      <c r="K46" s="60" t="s">
        <v>249</v>
      </c>
      <c r="L46" s="60" t="s">
        <v>249</v>
      </c>
      <c r="M46" s="60" t="s">
        <v>265</v>
      </c>
      <c r="N46" s="115" t="s">
        <v>18</v>
      </c>
      <c r="O46" s="172" t="s">
        <v>266</v>
      </c>
      <c r="P46" s="39"/>
      <c r="Q46" s="39"/>
      <c r="R46" s="39"/>
      <c r="S46" s="39"/>
      <c r="T46" s="39"/>
      <c r="U46" s="39"/>
      <c r="V46" s="39"/>
      <c r="W46" s="39"/>
      <c r="X46" s="39"/>
    </row>
    <row r="47" spans="1:24" s="39" customFormat="1" ht="15" customHeight="1" x14ac:dyDescent="0.2">
      <c r="A47" s="11">
        <v>1</v>
      </c>
      <c r="B47" s="11" t="s">
        <v>8</v>
      </c>
      <c r="C47" s="12">
        <f>SUM(C46:C46)</f>
        <v>18205.599999999999</v>
      </c>
      <c r="D47" s="17"/>
      <c r="E47" s="12">
        <f>SUM(E46:E46)</f>
        <v>18088.457999999999</v>
      </c>
      <c r="F47" s="18"/>
      <c r="G47" s="18"/>
      <c r="H47" s="20"/>
      <c r="I47" s="20"/>
      <c r="J47" s="20"/>
      <c r="K47" s="20"/>
      <c r="L47" s="20"/>
      <c r="M47" s="20"/>
      <c r="N47" s="20"/>
      <c r="O47" s="141"/>
    </row>
    <row r="48" spans="1:24" s="42" customFormat="1" ht="12.75" customHeight="1" x14ac:dyDescent="0.2">
      <c r="A48" s="257" t="s">
        <v>105</v>
      </c>
      <c r="B48" s="258"/>
      <c r="C48" s="258"/>
      <c r="D48" s="258"/>
      <c r="E48" s="258"/>
      <c r="F48" s="258"/>
      <c r="G48" s="258"/>
      <c r="H48" s="258"/>
      <c r="I48" s="258"/>
      <c r="J48" s="258"/>
      <c r="K48" s="258"/>
      <c r="L48" s="258"/>
      <c r="M48" s="258"/>
      <c r="N48" s="258"/>
      <c r="O48" s="259"/>
      <c r="P48" s="39"/>
      <c r="Q48" s="39"/>
      <c r="R48" s="39"/>
      <c r="S48" s="39"/>
      <c r="T48" s="39"/>
      <c r="U48" s="39"/>
      <c r="V48" s="39"/>
      <c r="W48" s="39"/>
      <c r="X48" s="39"/>
    </row>
    <row r="49" spans="1:24" s="39" customFormat="1" ht="12.75" customHeight="1" x14ac:dyDescent="0.2">
      <c r="A49" s="261" t="s">
        <v>4</v>
      </c>
      <c r="B49" s="261"/>
      <c r="C49" s="261"/>
      <c r="D49" s="261"/>
      <c r="E49" s="261"/>
      <c r="F49" s="261"/>
      <c r="G49" s="261"/>
      <c r="H49" s="261"/>
      <c r="I49" s="261"/>
      <c r="J49" s="261"/>
      <c r="K49" s="261"/>
      <c r="L49" s="261"/>
      <c r="M49" s="261"/>
      <c r="N49" s="261"/>
      <c r="O49" s="261"/>
    </row>
    <row r="50" spans="1:24" s="39" customFormat="1" ht="127.5" x14ac:dyDescent="0.2">
      <c r="A50" s="37">
        <v>1</v>
      </c>
      <c r="B50" s="1" t="s">
        <v>267</v>
      </c>
      <c r="C50" s="5">
        <v>119999.9</v>
      </c>
      <c r="D50" s="2"/>
      <c r="E50" s="5">
        <v>114400</v>
      </c>
      <c r="F50" s="23" t="s">
        <v>268</v>
      </c>
      <c r="G50" s="2" t="s">
        <v>3</v>
      </c>
      <c r="H50" s="60" t="s">
        <v>185</v>
      </c>
      <c r="I50" s="60" t="s">
        <v>269</v>
      </c>
      <c r="J50" s="60" t="s">
        <v>269</v>
      </c>
      <c r="K50" s="124" t="s">
        <v>270</v>
      </c>
      <c r="L50" s="124" t="s">
        <v>270</v>
      </c>
      <c r="M50" s="124" t="s">
        <v>271</v>
      </c>
      <c r="N50" s="115" t="s">
        <v>18</v>
      </c>
      <c r="O50" s="172" t="s">
        <v>272</v>
      </c>
    </row>
    <row r="51" spans="1:24" s="39" customFormat="1" ht="13.5" customHeight="1" x14ac:dyDescent="0.2">
      <c r="A51" s="11">
        <v>1</v>
      </c>
      <c r="B51" s="11" t="s">
        <v>8</v>
      </c>
      <c r="C51" s="12">
        <f>SUM(C50:C50)</f>
        <v>119999.9</v>
      </c>
      <c r="D51" s="17"/>
      <c r="E51" s="12">
        <f>SUM(E50:E50)</f>
        <v>114400</v>
      </c>
      <c r="F51" s="18"/>
      <c r="G51" s="18"/>
      <c r="H51" s="20"/>
      <c r="I51" s="20"/>
      <c r="J51" s="20"/>
      <c r="K51" s="20"/>
      <c r="L51" s="20"/>
      <c r="M51" s="20"/>
      <c r="N51" s="20"/>
      <c r="O51" s="141"/>
      <c r="P51" s="26"/>
      <c r="Q51" s="26"/>
      <c r="R51" s="26"/>
      <c r="S51" s="26"/>
      <c r="T51" s="26"/>
      <c r="U51" s="26"/>
      <c r="V51" s="26"/>
      <c r="W51" s="26"/>
      <c r="X51" s="26"/>
    </row>
    <row r="52" spans="1:24" s="39" customFormat="1" ht="13.5" customHeight="1" x14ac:dyDescent="0.2">
      <c r="A52" s="260" t="s">
        <v>141</v>
      </c>
      <c r="B52" s="260"/>
      <c r="C52" s="260"/>
      <c r="D52" s="260"/>
      <c r="E52" s="260"/>
      <c r="F52" s="260"/>
      <c r="G52" s="260"/>
      <c r="H52" s="260"/>
      <c r="I52" s="260"/>
      <c r="J52" s="260"/>
      <c r="K52" s="260"/>
      <c r="L52" s="260"/>
      <c r="M52" s="260"/>
      <c r="N52" s="260"/>
      <c r="O52" s="260"/>
    </row>
    <row r="53" spans="1:24" s="39" customFormat="1" ht="13.5" customHeight="1" x14ac:dyDescent="0.2">
      <c r="A53" s="261" t="s">
        <v>4</v>
      </c>
      <c r="B53" s="261"/>
      <c r="C53" s="261"/>
      <c r="D53" s="261"/>
      <c r="E53" s="261"/>
      <c r="F53" s="261"/>
      <c r="G53" s="261"/>
      <c r="H53" s="261"/>
      <c r="I53" s="261"/>
      <c r="J53" s="261"/>
      <c r="K53" s="261"/>
      <c r="L53" s="261"/>
      <c r="M53" s="261"/>
      <c r="N53" s="261"/>
      <c r="O53" s="261"/>
    </row>
    <row r="54" spans="1:24" s="39" customFormat="1" ht="63.75" x14ac:dyDescent="0.2">
      <c r="A54" s="38">
        <v>1</v>
      </c>
      <c r="B54" s="1" t="s">
        <v>142</v>
      </c>
      <c r="C54" s="5">
        <v>12000</v>
      </c>
      <c r="D54" s="204"/>
      <c r="E54" s="5">
        <v>11104.2</v>
      </c>
      <c r="F54" s="23" t="s">
        <v>143</v>
      </c>
      <c r="G54" s="2" t="s">
        <v>5</v>
      </c>
      <c r="H54" s="60" t="s">
        <v>286</v>
      </c>
      <c r="I54" s="124" t="s">
        <v>288</v>
      </c>
      <c r="J54" s="140" t="s">
        <v>106</v>
      </c>
      <c r="K54" s="124" t="s">
        <v>194</v>
      </c>
      <c r="L54" s="124" t="s">
        <v>287</v>
      </c>
      <c r="M54" s="124" t="s">
        <v>281</v>
      </c>
      <c r="N54" s="115" t="s">
        <v>18</v>
      </c>
      <c r="O54" s="172" t="s">
        <v>289</v>
      </c>
    </row>
    <row r="55" spans="1:24" s="39" customFormat="1" ht="103.15" customHeight="1" x14ac:dyDescent="0.2">
      <c r="A55" s="38">
        <v>2</v>
      </c>
      <c r="B55" s="1" t="s">
        <v>280</v>
      </c>
      <c r="C55" s="5">
        <v>16000</v>
      </c>
      <c r="D55" s="179"/>
      <c r="E55" s="5">
        <v>16000</v>
      </c>
      <c r="F55" s="23" t="s">
        <v>282</v>
      </c>
      <c r="G55" s="2" t="s">
        <v>5</v>
      </c>
      <c r="H55" s="60" t="s">
        <v>223</v>
      </c>
      <c r="I55" s="60" t="s">
        <v>285</v>
      </c>
      <c r="J55" s="140" t="s">
        <v>106</v>
      </c>
      <c r="K55" s="124" t="s">
        <v>283</v>
      </c>
      <c r="L55" s="124" t="s">
        <v>283</v>
      </c>
      <c r="M55" s="124" t="s">
        <v>271</v>
      </c>
      <c r="N55" s="115" t="s">
        <v>18</v>
      </c>
      <c r="O55" s="172" t="s">
        <v>284</v>
      </c>
    </row>
    <row r="56" spans="1:24" s="39" customFormat="1" ht="13.5" customHeight="1" x14ac:dyDescent="0.2">
      <c r="A56" s="11">
        <v>2</v>
      </c>
      <c r="B56" s="11" t="s">
        <v>8</v>
      </c>
      <c r="C56" s="181">
        <f>C54+C55</f>
        <v>28000</v>
      </c>
      <c r="D56" s="181"/>
      <c r="E56" s="181">
        <f t="shared" ref="E56" si="3">E54+E55</f>
        <v>27104.2</v>
      </c>
      <c r="F56" s="182"/>
      <c r="G56" s="182"/>
      <c r="H56" s="183"/>
      <c r="I56" s="183"/>
      <c r="J56" s="183"/>
      <c r="K56" s="183"/>
      <c r="L56" s="183"/>
      <c r="M56" s="183"/>
      <c r="N56" s="183"/>
      <c r="O56" s="184"/>
    </row>
    <row r="57" spans="1:24" s="39" customFormat="1" ht="13.5" customHeight="1" x14ac:dyDescent="0.2">
      <c r="A57" s="257" t="s">
        <v>136</v>
      </c>
      <c r="B57" s="258"/>
      <c r="C57" s="258"/>
      <c r="D57" s="258"/>
      <c r="E57" s="258"/>
      <c r="F57" s="258"/>
      <c r="G57" s="258"/>
      <c r="H57" s="258"/>
      <c r="I57" s="258"/>
      <c r="J57" s="258"/>
      <c r="K57" s="258"/>
      <c r="L57" s="258"/>
      <c r="M57" s="258"/>
      <c r="N57" s="258"/>
      <c r="O57" s="259"/>
    </row>
    <row r="58" spans="1:24" s="39" customFormat="1" ht="13.5" customHeight="1" x14ac:dyDescent="0.2">
      <c r="A58" s="261" t="s">
        <v>4</v>
      </c>
      <c r="B58" s="261"/>
      <c r="C58" s="261"/>
      <c r="D58" s="261"/>
      <c r="E58" s="261"/>
      <c r="F58" s="261"/>
      <c r="G58" s="261"/>
      <c r="H58" s="261"/>
      <c r="I58" s="261"/>
      <c r="J58" s="261"/>
      <c r="K58" s="261"/>
      <c r="L58" s="261"/>
      <c r="M58" s="261"/>
      <c r="N58" s="261"/>
      <c r="O58" s="261"/>
    </row>
    <row r="59" spans="1:24" s="39" customFormat="1" ht="102" x14ac:dyDescent="0.2">
      <c r="A59" s="38">
        <v>1</v>
      </c>
      <c r="B59" s="1" t="s">
        <v>290</v>
      </c>
      <c r="C59" s="5">
        <v>63549.8</v>
      </c>
      <c r="D59" s="179"/>
      <c r="E59" s="153">
        <v>62261</v>
      </c>
      <c r="F59" s="23" t="s">
        <v>146</v>
      </c>
      <c r="G59" s="2" t="s">
        <v>3</v>
      </c>
      <c r="H59" s="60" t="s">
        <v>295</v>
      </c>
      <c r="I59" s="60" t="s">
        <v>292</v>
      </c>
      <c r="J59" s="60" t="s">
        <v>292</v>
      </c>
      <c r="K59" s="124" t="s">
        <v>167</v>
      </c>
      <c r="L59" s="124" t="s">
        <v>167</v>
      </c>
      <c r="M59" s="124" t="s">
        <v>281</v>
      </c>
      <c r="N59" s="115" t="s">
        <v>18</v>
      </c>
      <c r="O59" s="172" t="s">
        <v>291</v>
      </c>
    </row>
    <row r="60" spans="1:24" s="39" customFormat="1" ht="76.5" x14ac:dyDescent="0.2">
      <c r="A60" s="38">
        <v>2</v>
      </c>
      <c r="B60" s="1" t="s">
        <v>144</v>
      </c>
      <c r="C60" s="153">
        <v>348519.36</v>
      </c>
      <c r="D60" s="179"/>
      <c r="E60" s="153">
        <v>348519.36</v>
      </c>
      <c r="F60" s="23" t="s">
        <v>145</v>
      </c>
      <c r="G60" s="2" t="s">
        <v>3</v>
      </c>
      <c r="H60" s="60" t="s">
        <v>295</v>
      </c>
      <c r="I60" s="60" t="s">
        <v>292</v>
      </c>
      <c r="J60" s="60" t="s">
        <v>292</v>
      </c>
      <c r="K60" s="124" t="s">
        <v>271</v>
      </c>
      <c r="L60" s="124" t="s">
        <v>271</v>
      </c>
      <c r="M60" s="124" t="s">
        <v>281</v>
      </c>
      <c r="N60" s="115" t="s">
        <v>18</v>
      </c>
      <c r="O60" s="172" t="s">
        <v>293</v>
      </c>
    </row>
    <row r="61" spans="1:24" s="39" customFormat="1" ht="13.5" customHeight="1" x14ac:dyDescent="0.2">
      <c r="A61" s="11">
        <v>2</v>
      </c>
      <c r="B61" s="11" t="s">
        <v>8</v>
      </c>
      <c r="C61" s="12">
        <f>C59+C60</f>
        <v>412069.16</v>
      </c>
      <c r="D61" s="12"/>
      <c r="E61" s="12">
        <f>E59+E60</f>
        <v>410780.36</v>
      </c>
      <c r="F61" s="18"/>
      <c r="G61" s="18"/>
      <c r="H61" s="20"/>
      <c r="I61" s="20"/>
      <c r="J61" s="20"/>
      <c r="K61" s="20"/>
      <c r="L61" s="20"/>
      <c r="M61" s="20"/>
      <c r="N61" s="20"/>
      <c r="O61" s="141"/>
    </row>
    <row r="62" spans="1:24" s="39" customFormat="1" ht="13.5" customHeight="1" x14ac:dyDescent="0.2">
      <c r="A62" s="257" t="s">
        <v>147</v>
      </c>
      <c r="B62" s="258"/>
      <c r="C62" s="258"/>
      <c r="D62" s="258"/>
      <c r="E62" s="258"/>
      <c r="F62" s="258"/>
      <c r="G62" s="258"/>
      <c r="H62" s="258"/>
      <c r="I62" s="258"/>
      <c r="J62" s="258"/>
      <c r="K62" s="258"/>
      <c r="L62" s="258"/>
      <c r="M62" s="258"/>
      <c r="N62" s="258"/>
      <c r="O62" s="259"/>
    </row>
    <row r="63" spans="1:24" s="39" customFormat="1" ht="13.5" customHeight="1" x14ac:dyDescent="0.2">
      <c r="A63" s="261" t="s">
        <v>4</v>
      </c>
      <c r="B63" s="261"/>
      <c r="C63" s="261"/>
      <c r="D63" s="261"/>
      <c r="E63" s="261"/>
      <c r="F63" s="261"/>
      <c r="G63" s="261"/>
      <c r="H63" s="261"/>
      <c r="I63" s="261"/>
      <c r="J63" s="261"/>
      <c r="K63" s="261"/>
      <c r="L63" s="261"/>
      <c r="M63" s="261"/>
      <c r="N63" s="261"/>
      <c r="O63" s="261"/>
    </row>
    <row r="64" spans="1:24" s="39" customFormat="1" ht="89.25" x14ac:dyDescent="0.2">
      <c r="A64" s="38">
        <v>1</v>
      </c>
      <c r="B64" s="1" t="s">
        <v>144</v>
      </c>
      <c r="C64" s="5">
        <v>46125</v>
      </c>
      <c r="D64" s="179"/>
      <c r="E64" s="5">
        <v>46125</v>
      </c>
      <c r="F64" s="23" t="s">
        <v>148</v>
      </c>
      <c r="G64" s="2" t="s">
        <v>5</v>
      </c>
      <c r="H64" s="60" t="s">
        <v>300</v>
      </c>
      <c r="I64" s="60" t="s">
        <v>299</v>
      </c>
      <c r="J64" s="140" t="s">
        <v>106</v>
      </c>
      <c r="K64" s="124" t="s">
        <v>298</v>
      </c>
      <c r="L64" s="124" t="s">
        <v>298</v>
      </c>
      <c r="M64" s="124" t="s">
        <v>281</v>
      </c>
      <c r="N64" s="37" t="s">
        <v>18</v>
      </c>
      <c r="O64" s="123" t="s">
        <v>296</v>
      </c>
    </row>
    <row r="65" spans="1:15" s="39" customFormat="1" ht="76.5" x14ac:dyDescent="0.2">
      <c r="A65" s="38">
        <v>2</v>
      </c>
      <c r="B65" s="1" t="s">
        <v>294</v>
      </c>
      <c r="C65" s="5">
        <v>25000</v>
      </c>
      <c r="D65" s="179"/>
      <c r="E65" s="5">
        <v>22465</v>
      </c>
      <c r="F65" s="23" t="s">
        <v>146</v>
      </c>
      <c r="G65" s="2" t="s">
        <v>5</v>
      </c>
      <c r="H65" s="60" t="s">
        <v>300</v>
      </c>
      <c r="I65" s="60" t="s">
        <v>299</v>
      </c>
      <c r="J65" s="140" t="s">
        <v>106</v>
      </c>
      <c r="K65" s="124" t="s">
        <v>298</v>
      </c>
      <c r="L65" s="124" t="s">
        <v>298</v>
      </c>
      <c r="M65" s="124" t="s">
        <v>281</v>
      </c>
      <c r="N65" s="115" t="s">
        <v>18</v>
      </c>
      <c r="O65" s="172" t="s">
        <v>297</v>
      </c>
    </row>
    <row r="66" spans="1:15" s="39" customFormat="1" ht="13.5" customHeight="1" x14ac:dyDescent="0.2">
      <c r="A66" s="11">
        <v>2</v>
      </c>
      <c r="B66" s="11" t="s">
        <v>8</v>
      </c>
      <c r="C66" s="12">
        <f>C64+C65</f>
        <v>71125</v>
      </c>
      <c r="D66" s="17"/>
      <c r="E66" s="12">
        <f>E64+E65</f>
        <v>68590</v>
      </c>
      <c r="F66" s="18"/>
      <c r="G66" s="18"/>
      <c r="H66" s="20"/>
      <c r="I66" s="20"/>
      <c r="J66" s="20"/>
      <c r="K66" s="20"/>
      <c r="L66" s="20"/>
      <c r="M66" s="20"/>
      <c r="N66" s="20"/>
      <c r="O66" s="141"/>
    </row>
    <row r="67" spans="1:15" s="39" customFormat="1" ht="13.5" customHeight="1" x14ac:dyDescent="0.2">
      <c r="A67" s="257" t="s">
        <v>305</v>
      </c>
      <c r="B67" s="258"/>
      <c r="C67" s="258"/>
      <c r="D67" s="258"/>
      <c r="E67" s="258"/>
      <c r="F67" s="258"/>
      <c r="G67" s="258"/>
      <c r="H67" s="258"/>
      <c r="I67" s="258"/>
      <c r="J67" s="258"/>
      <c r="K67" s="258"/>
      <c r="L67" s="258"/>
      <c r="M67" s="258"/>
      <c r="N67" s="258"/>
      <c r="O67" s="259"/>
    </row>
    <row r="68" spans="1:15" s="39" customFormat="1" ht="13.5" customHeight="1" x14ac:dyDescent="0.2">
      <c r="A68" s="261" t="s">
        <v>4</v>
      </c>
      <c r="B68" s="261"/>
      <c r="C68" s="261"/>
      <c r="D68" s="261"/>
      <c r="E68" s="261"/>
      <c r="F68" s="261"/>
      <c r="G68" s="261"/>
      <c r="H68" s="261"/>
      <c r="I68" s="261"/>
      <c r="J68" s="261"/>
      <c r="K68" s="261"/>
      <c r="L68" s="261"/>
      <c r="M68" s="261"/>
      <c r="N68" s="261"/>
      <c r="O68" s="261"/>
    </row>
    <row r="69" spans="1:15" s="39" customFormat="1" ht="51" x14ac:dyDescent="0.2">
      <c r="A69" s="38">
        <v>1</v>
      </c>
      <c r="B69" s="1" t="s">
        <v>306</v>
      </c>
      <c r="C69" s="5">
        <v>59400</v>
      </c>
      <c r="D69" s="203"/>
      <c r="E69" s="5"/>
      <c r="F69" s="23"/>
      <c r="G69" s="2" t="s">
        <v>5</v>
      </c>
      <c r="H69" s="60" t="s">
        <v>167</v>
      </c>
      <c r="I69" s="60" t="s">
        <v>370</v>
      </c>
      <c r="J69" s="60" t="s">
        <v>370</v>
      </c>
      <c r="K69" s="124" t="s">
        <v>391</v>
      </c>
      <c r="L69" s="124" t="s">
        <v>391</v>
      </c>
      <c r="M69" s="124" t="s">
        <v>281</v>
      </c>
      <c r="N69" s="115" t="s">
        <v>18</v>
      </c>
      <c r="O69" s="172" t="s">
        <v>431</v>
      </c>
    </row>
    <row r="70" spans="1:15" s="39" customFormat="1" x14ac:dyDescent="0.2">
      <c r="A70" s="11">
        <v>1</v>
      </c>
      <c r="B70" s="11" t="s">
        <v>8</v>
      </c>
      <c r="C70" s="12">
        <f>C68+C69</f>
        <v>59400</v>
      </c>
      <c r="D70" s="17"/>
      <c r="E70" s="12">
        <f>E68+E69</f>
        <v>0</v>
      </c>
      <c r="F70" s="18"/>
      <c r="G70" s="18"/>
      <c r="H70" s="20"/>
      <c r="I70" s="20"/>
      <c r="J70" s="20"/>
      <c r="K70" s="20"/>
      <c r="L70" s="20"/>
      <c r="M70" s="20"/>
      <c r="N70" s="20"/>
      <c r="O70" s="141"/>
    </row>
    <row r="71" spans="1:15" s="39" customFormat="1" ht="13.5" customHeight="1" x14ac:dyDescent="0.2">
      <c r="A71" s="257" t="s">
        <v>301</v>
      </c>
      <c r="B71" s="258"/>
      <c r="C71" s="258"/>
      <c r="D71" s="258"/>
      <c r="E71" s="258"/>
      <c r="F71" s="258"/>
      <c r="G71" s="258"/>
      <c r="H71" s="258"/>
      <c r="I71" s="258"/>
      <c r="J71" s="258"/>
      <c r="K71" s="258"/>
      <c r="L71" s="258"/>
      <c r="M71" s="258"/>
      <c r="N71" s="258"/>
      <c r="O71" s="259"/>
    </row>
    <row r="72" spans="1:15" s="39" customFormat="1" ht="13.5" customHeight="1" x14ac:dyDescent="0.2">
      <c r="A72" s="261" t="s">
        <v>4</v>
      </c>
      <c r="B72" s="261"/>
      <c r="C72" s="261"/>
      <c r="D72" s="261"/>
      <c r="E72" s="261"/>
      <c r="F72" s="261"/>
      <c r="G72" s="261"/>
      <c r="H72" s="261"/>
      <c r="I72" s="261"/>
      <c r="J72" s="261"/>
      <c r="K72" s="261"/>
      <c r="L72" s="261"/>
      <c r="M72" s="261"/>
      <c r="N72" s="261"/>
      <c r="O72" s="261"/>
    </row>
    <row r="73" spans="1:15" s="39" customFormat="1" ht="76.5" x14ac:dyDescent="0.2">
      <c r="A73" s="38">
        <v>1</v>
      </c>
      <c r="B73" s="1" t="s">
        <v>307</v>
      </c>
      <c r="C73" s="5">
        <v>61324.4</v>
      </c>
      <c r="D73" s="203"/>
      <c r="E73" s="5"/>
      <c r="F73" s="23"/>
      <c r="G73" s="2" t="s">
        <v>3</v>
      </c>
      <c r="H73" s="60" t="s">
        <v>194</v>
      </c>
      <c r="I73" s="60" t="s">
        <v>310</v>
      </c>
      <c r="J73" s="60" t="s">
        <v>310</v>
      </c>
      <c r="K73" s="124" t="s">
        <v>193</v>
      </c>
      <c r="L73" s="124" t="s">
        <v>193</v>
      </c>
      <c r="M73" s="124" t="s">
        <v>281</v>
      </c>
      <c r="N73" s="115" t="s">
        <v>18</v>
      </c>
      <c r="O73" s="172" t="s">
        <v>309</v>
      </c>
    </row>
    <row r="74" spans="1:15" s="39" customFormat="1" ht="13.5" customHeight="1" x14ac:dyDescent="0.2">
      <c r="A74" s="11">
        <v>1</v>
      </c>
      <c r="B74" s="11" t="s">
        <v>8</v>
      </c>
      <c r="C74" s="12">
        <f>C72+C73</f>
        <v>61324.4</v>
      </c>
      <c r="D74" s="17"/>
      <c r="E74" s="12">
        <f>E72+E73</f>
        <v>0</v>
      </c>
      <c r="F74" s="18"/>
      <c r="G74" s="18"/>
      <c r="H74" s="20"/>
      <c r="I74" s="20"/>
      <c r="J74" s="20"/>
      <c r="K74" s="20"/>
      <c r="L74" s="20"/>
      <c r="M74" s="20"/>
      <c r="N74" s="20"/>
      <c r="O74" s="141"/>
    </row>
    <row r="75" spans="1:15" s="39" customFormat="1" ht="13.5" customHeight="1" x14ac:dyDescent="0.2">
      <c r="A75" s="257" t="s">
        <v>302</v>
      </c>
      <c r="B75" s="258"/>
      <c r="C75" s="258"/>
      <c r="D75" s="258"/>
      <c r="E75" s="258"/>
      <c r="F75" s="258"/>
      <c r="G75" s="258"/>
      <c r="H75" s="258"/>
      <c r="I75" s="258"/>
      <c r="J75" s="258"/>
      <c r="K75" s="258"/>
      <c r="L75" s="258"/>
      <c r="M75" s="258"/>
      <c r="N75" s="258"/>
      <c r="O75" s="259"/>
    </row>
    <row r="76" spans="1:15" s="39" customFormat="1" ht="13.5" customHeight="1" x14ac:dyDescent="0.2">
      <c r="A76" s="261" t="s">
        <v>4</v>
      </c>
      <c r="B76" s="261"/>
      <c r="C76" s="261"/>
      <c r="D76" s="261"/>
      <c r="E76" s="261"/>
      <c r="F76" s="261"/>
      <c r="G76" s="261"/>
      <c r="H76" s="261"/>
      <c r="I76" s="261"/>
      <c r="J76" s="261"/>
      <c r="K76" s="261"/>
      <c r="L76" s="261"/>
      <c r="M76" s="261"/>
      <c r="N76" s="261"/>
      <c r="O76" s="261"/>
    </row>
    <row r="77" spans="1:15" s="39" customFormat="1" ht="76.5" x14ac:dyDescent="0.2">
      <c r="A77" s="38">
        <v>1</v>
      </c>
      <c r="B77" s="1" t="s">
        <v>308</v>
      </c>
      <c r="C77" s="5">
        <v>85929.2</v>
      </c>
      <c r="D77" s="203"/>
      <c r="E77" s="5">
        <v>21230</v>
      </c>
      <c r="F77" s="23" t="s">
        <v>313</v>
      </c>
      <c r="G77" s="2" t="s">
        <v>3</v>
      </c>
      <c r="H77" s="60" t="s">
        <v>311</v>
      </c>
      <c r="I77" s="60" t="s">
        <v>288</v>
      </c>
      <c r="J77" s="60" t="s">
        <v>288</v>
      </c>
      <c r="K77" s="124" t="s">
        <v>298</v>
      </c>
      <c r="L77" s="124" t="s">
        <v>314</v>
      </c>
      <c r="M77" s="124" t="s">
        <v>281</v>
      </c>
      <c r="N77" s="115" t="s">
        <v>18</v>
      </c>
      <c r="O77" s="172" t="s">
        <v>312</v>
      </c>
    </row>
    <row r="78" spans="1:15" s="39" customFormat="1" ht="13.5" customHeight="1" x14ac:dyDescent="0.2">
      <c r="A78" s="11">
        <v>1</v>
      </c>
      <c r="B78" s="11" t="s">
        <v>8</v>
      </c>
      <c r="C78" s="12">
        <f>C76+C77</f>
        <v>85929.2</v>
      </c>
      <c r="D78" s="17"/>
      <c r="E78" s="12">
        <f>E76+E77</f>
        <v>21230</v>
      </c>
      <c r="F78" s="18"/>
      <c r="G78" s="18"/>
      <c r="H78" s="20"/>
      <c r="I78" s="20"/>
      <c r="J78" s="20"/>
      <c r="K78" s="20"/>
      <c r="L78" s="20"/>
      <c r="M78" s="20"/>
      <c r="N78" s="20"/>
      <c r="O78" s="141"/>
    </row>
    <row r="79" spans="1:15" s="39" customFormat="1" ht="13.5" customHeight="1" x14ac:dyDescent="0.2">
      <c r="A79" s="257" t="s">
        <v>303</v>
      </c>
      <c r="B79" s="258"/>
      <c r="C79" s="258"/>
      <c r="D79" s="258"/>
      <c r="E79" s="258"/>
      <c r="F79" s="258"/>
      <c r="G79" s="258"/>
      <c r="H79" s="258"/>
      <c r="I79" s="258"/>
      <c r="J79" s="258"/>
      <c r="K79" s="258"/>
      <c r="L79" s="258"/>
      <c r="M79" s="258"/>
      <c r="N79" s="258"/>
      <c r="O79" s="259"/>
    </row>
    <row r="80" spans="1:15" s="39" customFormat="1" ht="13.5" customHeight="1" x14ac:dyDescent="0.2">
      <c r="A80" s="261" t="s">
        <v>4</v>
      </c>
      <c r="B80" s="261"/>
      <c r="C80" s="261"/>
      <c r="D80" s="261"/>
      <c r="E80" s="261"/>
      <c r="F80" s="261"/>
      <c r="G80" s="261"/>
      <c r="H80" s="261"/>
      <c r="I80" s="261"/>
      <c r="J80" s="261"/>
      <c r="K80" s="261"/>
      <c r="L80" s="261"/>
      <c r="M80" s="261"/>
      <c r="N80" s="261"/>
      <c r="O80" s="261"/>
    </row>
    <row r="81" spans="1:24" s="39" customFormat="1" ht="33.6" customHeight="1" x14ac:dyDescent="0.2">
      <c r="A81" s="38">
        <v>1</v>
      </c>
      <c r="B81" s="1" t="s">
        <v>315</v>
      </c>
      <c r="C81" s="5">
        <v>136475.79999999999</v>
      </c>
      <c r="D81" s="203"/>
      <c r="E81" s="5"/>
      <c r="F81" s="23"/>
      <c r="G81" s="2" t="s">
        <v>3</v>
      </c>
      <c r="H81" s="60" t="s">
        <v>300</v>
      </c>
      <c r="I81" s="60" t="s">
        <v>188</v>
      </c>
      <c r="J81" s="60" t="s">
        <v>188</v>
      </c>
      <c r="K81" s="124" t="s">
        <v>223</v>
      </c>
      <c r="L81" s="124" t="s">
        <v>223</v>
      </c>
      <c r="M81" s="124" t="s">
        <v>281</v>
      </c>
      <c r="N81" s="115" t="s">
        <v>18</v>
      </c>
      <c r="O81" s="172" t="s">
        <v>316</v>
      </c>
    </row>
    <row r="82" spans="1:24" s="39" customFormat="1" ht="13.5" customHeight="1" x14ac:dyDescent="0.2">
      <c r="A82" s="11">
        <v>1</v>
      </c>
      <c r="B82" s="11" t="s">
        <v>8</v>
      </c>
      <c r="C82" s="12">
        <f>C80+C81</f>
        <v>136475.79999999999</v>
      </c>
      <c r="D82" s="17"/>
      <c r="E82" s="12">
        <f>E80+E81</f>
        <v>0</v>
      </c>
      <c r="F82" s="18"/>
      <c r="G82" s="18"/>
      <c r="H82" s="20"/>
      <c r="I82" s="20"/>
      <c r="J82" s="20"/>
      <c r="K82" s="20"/>
      <c r="L82" s="20"/>
      <c r="M82" s="20"/>
      <c r="N82" s="20"/>
      <c r="O82" s="141"/>
    </row>
    <row r="83" spans="1:24" s="39" customFormat="1" ht="13.5" customHeight="1" x14ac:dyDescent="0.2">
      <c r="A83" s="257" t="s">
        <v>304</v>
      </c>
      <c r="B83" s="258"/>
      <c r="C83" s="258"/>
      <c r="D83" s="258"/>
      <c r="E83" s="258"/>
      <c r="F83" s="258"/>
      <c r="G83" s="258"/>
      <c r="H83" s="258"/>
      <c r="I83" s="258"/>
      <c r="J83" s="258"/>
      <c r="K83" s="258"/>
      <c r="L83" s="258"/>
      <c r="M83" s="258"/>
      <c r="N83" s="258"/>
      <c r="O83" s="259"/>
    </row>
    <row r="84" spans="1:24" s="39" customFormat="1" ht="13.5" customHeight="1" x14ac:dyDescent="0.2">
      <c r="A84" s="261" t="s">
        <v>4</v>
      </c>
      <c r="B84" s="261"/>
      <c r="C84" s="261"/>
      <c r="D84" s="261"/>
      <c r="E84" s="261"/>
      <c r="F84" s="261"/>
      <c r="G84" s="261"/>
      <c r="H84" s="261"/>
      <c r="I84" s="261"/>
      <c r="J84" s="261"/>
      <c r="K84" s="261"/>
      <c r="L84" s="261"/>
      <c r="M84" s="261"/>
      <c r="N84" s="261"/>
      <c r="O84" s="261"/>
    </row>
    <row r="85" spans="1:24" s="39" customFormat="1" ht="42.6" customHeight="1" x14ac:dyDescent="0.2">
      <c r="A85" s="38">
        <v>1</v>
      </c>
      <c r="B85" s="1" t="s">
        <v>317</v>
      </c>
      <c r="C85" s="5">
        <v>74307.899999999994</v>
      </c>
      <c r="D85" s="203"/>
      <c r="E85" s="5"/>
      <c r="F85" s="23"/>
      <c r="G85" s="2" t="s">
        <v>3</v>
      </c>
      <c r="H85" s="60" t="s">
        <v>299</v>
      </c>
      <c r="I85" s="60" t="s">
        <v>318</v>
      </c>
      <c r="J85" s="60" t="s">
        <v>318</v>
      </c>
      <c r="K85" s="124" t="s">
        <v>319</v>
      </c>
      <c r="L85" s="124" t="s">
        <v>319</v>
      </c>
      <c r="M85" s="124" t="s">
        <v>281</v>
      </c>
      <c r="N85" s="115" t="s">
        <v>18</v>
      </c>
      <c r="O85" s="172" t="s">
        <v>316</v>
      </c>
    </row>
    <row r="86" spans="1:24" s="39" customFormat="1" ht="13.5" customHeight="1" x14ac:dyDescent="0.2">
      <c r="A86" s="11">
        <v>1</v>
      </c>
      <c r="B86" s="11" t="s">
        <v>8</v>
      </c>
      <c r="C86" s="12">
        <f>C84+C85</f>
        <v>74307.899999999994</v>
      </c>
      <c r="D86" s="17"/>
      <c r="E86" s="12">
        <f>E84+E85</f>
        <v>0</v>
      </c>
      <c r="F86" s="18"/>
      <c r="G86" s="18"/>
      <c r="H86" s="20"/>
      <c r="I86" s="20"/>
      <c r="J86" s="20"/>
      <c r="K86" s="20"/>
      <c r="L86" s="20"/>
      <c r="M86" s="20"/>
      <c r="N86" s="20"/>
      <c r="O86" s="141"/>
    </row>
    <row r="87" spans="1:24" ht="12.75" customHeight="1" x14ac:dyDescent="0.2">
      <c r="A87" s="276" t="s">
        <v>14</v>
      </c>
      <c r="B87" s="276"/>
      <c r="C87" s="276"/>
      <c r="D87" s="276"/>
      <c r="E87" s="276"/>
      <c r="F87" s="276"/>
      <c r="G87" s="276"/>
      <c r="H87" s="276"/>
      <c r="I87" s="276"/>
      <c r="J87" s="276"/>
      <c r="K87" s="276"/>
      <c r="L87" s="276"/>
      <c r="M87" s="276"/>
      <c r="N87" s="276"/>
      <c r="O87" s="276"/>
    </row>
    <row r="88" spans="1:24" ht="12.75" customHeight="1" x14ac:dyDescent="0.2">
      <c r="A88" s="274" t="s">
        <v>6</v>
      </c>
      <c r="B88" s="274"/>
      <c r="C88" s="274"/>
      <c r="D88" s="274"/>
      <c r="E88" s="274"/>
      <c r="F88" s="274"/>
      <c r="G88" s="274"/>
      <c r="H88" s="274"/>
      <c r="I88" s="274"/>
      <c r="J88" s="274"/>
      <c r="K88" s="274"/>
      <c r="L88" s="274"/>
      <c r="M88" s="274"/>
      <c r="N88" s="274"/>
      <c r="O88" s="274"/>
    </row>
    <row r="89" spans="1:24" s="39" customFormat="1" ht="71.45" customHeight="1" x14ac:dyDescent="0.2">
      <c r="A89" s="38">
        <v>1</v>
      </c>
      <c r="B89" s="218" t="s">
        <v>320</v>
      </c>
      <c r="C89" s="139">
        <v>56000</v>
      </c>
      <c r="D89" s="41"/>
      <c r="E89" s="173">
        <v>55883.616999999998</v>
      </c>
      <c r="F89" s="222" t="s">
        <v>329</v>
      </c>
      <c r="G89" s="223" t="s">
        <v>5</v>
      </c>
      <c r="H89" s="60" t="s">
        <v>331</v>
      </c>
      <c r="I89" s="60" t="s">
        <v>168</v>
      </c>
      <c r="J89" s="140" t="s">
        <v>106</v>
      </c>
      <c r="K89" s="60" t="s">
        <v>362</v>
      </c>
      <c r="L89" s="60" t="s">
        <v>362</v>
      </c>
      <c r="M89" s="60" t="s">
        <v>378</v>
      </c>
      <c r="N89" s="115" t="s">
        <v>18</v>
      </c>
      <c r="O89" s="180" t="s">
        <v>384</v>
      </c>
    </row>
    <row r="90" spans="1:24" s="39" customFormat="1" ht="61.9" customHeight="1" x14ac:dyDescent="0.2">
      <c r="A90" s="38">
        <v>2</v>
      </c>
      <c r="B90" s="218" t="s">
        <v>321</v>
      </c>
      <c r="C90" s="139">
        <v>35000</v>
      </c>
      <c r="D90" s="41"/>
      <c r="E90" s="139">
        <v>35000</v>
      </c>
      <c r="F90" s="222" t="s">
        <v>383</v>
      </c>
      <c r="G90" s="223" t="s">
        <v>5</v>
      </c>
      <c r="H90" s="60" t="s">
        <v>331</v>
      </c>
      <c r="I90" s="60" t="s">
        <v>379</v>
      </c>
      <c r="J90" s="140" t="s">
        <v>106</v>
      </c>
      <c r="K90" s="60" t="s">
        <v>219</v>
      </c>
      <c r="L90" s="60" t="s">
        <v>219</v>
      </c>
      <c r="M90" s="60" t="s">
        <v>380</v>
      </c>
      <c r="N90" s="115" t="s">
        <v>18</v>
      </c>
      <c r="O90" s="180" t="s">
        <v>325</v>
      </c>
    </row>
    <row r="91" spans="1:24" s="39" customFormat="1" ht="38.25" x14ac:dyDescent="0.2">
      <c r="A91" s="38">
        <v>3</v>
      </c>
      <c r="B91" s="219" t="s">
        <v>322</v>
      </c>
      <c r="C91" s="139">
        <v>50000</v>
      </c>
      <c r="D91" s="41"/>
      <c r="E91" s="221"/>
      <c r="F91" s="222"/>
      <c r="G91" s="223" t="s">
        <v>5</v>
      </c>
      <c r="H91" s="60" t="s">
        <v>331</v>
      </c>
      <c r="I91" s="60" t="s">
        <v>332</v>
      </c>
      <c r="J91" s="140" t="s">
        <v>106</v>
      </c>
      <c r="K91" s="60" t="s">
        <v>190</v>
      </c>
      <c r="L91" s="60" t="s">
        <v>190</v>
      </c>
      <c r="M91" s="60" t="s">
        <v>191</v>
      </c>
      <c r="N91" s="115" t="s">
        <v>18</v>
      </c>
      <c r="O91" s="180" t="s">
        <v>326</v>
      </c>
      <c r="P91" s="15"/>
      <c r="Q91" s="15"/>
      <c r="R91" s="15"/>
      <c r="S91" s="15"/>
      <c r="T91" s="15"/>
      <c r="U91" s="15"/>
      <c r="V91" s="15"/>
      <c r="W91" s="15"/>
      <c r="X91" s="15"/>
    </row>
    <row r="92" spans="1:24" s="39" customFormat="1" ht="76.900000000000006" customHeight="1" x14ac:dyDescent="0.2">
      <c r="A92" s="38">
        <v>4</v>
      </c>
      <c r="B92" s="219" t="s">
        <v>323</v>
      </c>
      <c r="C92" s="139">
        <v>30000</v>
      </c>
      <c r="D92" s="41"/>
      <c r="E92" s="220"/>
      <c r="F92" s="222"/>
      <c r="G92" s="223" t="s">
        <v>5</v>
      </c>
      <c r="H92" s="60" t="s">
        <v>331</v>
      </c>
      <c r="I92" s="60" t="s">
        <v>381</v>
      </c>
      <c r="J92" s="140" t="s">
        <v>106</v>
      </c>
      <c r="K92" s="60" t="s">
        <v>355</v>
      </c>
      <c r="L92" s="60" t="s">
        <v>355</v>
      </c>
      <c r="M92" s="60" t="s">
        <v>382</v>
      </c>
      <c r="N92" s="115" t="s">
        <v>18</v>
      </c>
      <c r="O92" s="180" t="s">
        <v>327</v>
      </c>
      <c r="Q92" s="233">
        <f>C89+C90+C93+C96+C97+C102+C111+C112+C120+C121</f>
        <v>380931.97700000001</v>
      </c>
    </row>
    <row r="93" spans="1:24" s="39" customFormat="1" ht="89.25" x14ac:dyDescent="0.2">
      <c r="A93" s="38">
        <v>5</v>
      </c>
      <c r="B93" s="219" t="s">
        <v>324</v>
      </c>
      <c r="C93" s="139">
        <v>70000</v>
      </c>
      <c r="D93" s="41"/>
      <c r="E93" s="221">
        <v>69890.38</v>
      </c>
      <c r="F93" s="222" t="s">
        <v>330</v>
      </c>
      <c r="G93" s="223" t="s">
        <v>5</v>
      </c>
      <c r="H93" s="60" t="s">
        <v>331</v>
      </c>
      <c r="I93" s="60" t="s">
        <v>333</v>
      </c>
      <c r="J93" s="140" t="s">
        <v>106</v>
      </c>
      <c r="K93" s="60" t="s">
        <v>190</v>
      </c>
      <c r="L93" s="60" t="s">
        <v>190</v>
      </c>
      <c r="M93" s="60" t="s">
        <v>170</v>
      </c>
      <c r="N93" s="115" t="s">
        <v>18</v>
      </c>
      <c r="O93" s="180" t="s">
        <v>328</v>
      </c>
    </row>
    <row r="94" spans="1:24" x14ac:dyDescent="0.2">
      <c r="A94" s="73">
        <v>5</v>
      </c>
      <c r="B94" s="72" t="s">
        <v>66</v>
      </c>
      <c r="C94" s="76">
        <f>SUM(C89:C93)</f>
        <v>241000</v>
      </c>
      <c r="D94" s="74"/>
      <c r="E94" s="74">
        <f>SUM(E89:E93)</f>
        <v>160773.997</v>
      </c>
      <c r="F94" s="77"/>
      <c r="G94" s="77"/>
      <c r="H94" s="78"/>
      <c r="I94" s="78"/>
      <c r="J94" s="78"/>
      <c r="K94" s="78"/>
      <c r="L94" s="78"/>
      <c r="M94" s="78"/>
      <c r="N94" s="78"/>
      <c r="O94" s="77"/>
      <c r="P94" s="26"/>
      <c r="Q94" s="26"/>
      <c r="R94" s="26"/>
      <c r="S94" s="26"/>
      <c r="T94" s="26"/>
      <c r="U94" s="26"/>
      <c r="V94" s="26"/>
      <c r="W94" s="26"/>
      <c r="X94" s="26"/>
    </row>
    <row r="95" spans="1:24" ht="12.75" customHeight="1" x14ac:dyDescent="0.2">
      <c r="A95" s="261" t="s">
        <v>4</v>
      </c>
      <c r="B95" s="261"/>
      <c r="C95" s="261"/>
      <c r="D95" s="261"/>
      <c r="E95" s="261"/>
      <c r="F95" s="261"/>
      <c r="G95" s="261"/>
      <c r="H95" s="261"/>
      <c r="I95" s="261"/>
      <c r="J95" s="261"/>
      <c r="K95" s="261"/>
      <c r="L95" s="261"/>
      <c r="M95" s="261"/>
      <c r="N95" s="261"/>
      <c r="O95" s="261"/>
    </row>
    <row r="96" spans="1:24" s="39" customFormat="1" ht="89.25" x14ac:dyDescent="0.2">
      <c r="A96" s="38">
        <v>1</v>
      </c>
      <c r="B96" s="219" t="s">
        <v>335</v>
      </c>
      <c r="C96" s="224">
        <v>20000</v>
      </c>
      <c r="D96" s="41"/>
      <c r="E96" s="224">
        <v>19490</v>
      </c>
      <c r="F96" s="222" t="s">
        <v>337</v>
      </c>
      <c r="G96" s="225" t="s">
        <v>5</v>
      </c>
      <c r="H96" s="60" t="s">
        <v>331</v>
      </c>
      <c r="I96" s="60" t="s">
        <v>338</v>
      </c>
      <c r="J96" s="140" t="s">
        <v>106</v>
      </c>
      <c r="K96" s="60" t="s">
        <v>287</v>
      </c>
      <c r="L96" s="60" t="s">
        <v>287</v>
      </c>
      <c r="M96" s="60" t="s">
        <v>271</v>
      </c>
      <c r="N96" s="115" t="s">
        <v>18</v>
      </c>
      <c r="O96" s="180" t="s">
        <v>340</v>
      </c>
      <c r="P96" s="15"/>
      <c r="Q96" s="15"/>
      <c r="R96" s="15"/>
      <c r="S96" s="15"/>
      <c r="T96" s="15"/>
      <c r="U96" s="15"/>
      <c r="V96" s="15"/>
      <c r="W96" s="15"/>
      <c r="X96" s="15"/>
    </row>
    <row r="97" spans="1:26" s="39" customFormat="1" ht="60" customHeight="1" x14ac:dyDescent="0.2">
      <c r="A97" s="38">
        <v>2</v>
      </c>
      <c r="B97" s="219" t="s">
        <v>336</v>
      </c>
      <c r="C97" s="224">
        <v>68000</v>
      </c>
      <c r="D97" s="41"/>
      <c r="E97" s="224">
        <v>67800</v>
      </c>
      <c r="F97" s="226" t="s">
        <v>385</v>
      </c>
      <c r="G97" s="227" t="s">
        <v>3</v>
      </c>
      <c r="H97" s="60" t="s">
        <v>331</v>
      </c>
      <c r="I97" s="60" t="s">
        <v>339</v>
      </c>
      <c r="J97" s="60" t="s">
        <v>339</v>
      </c>
      <c r="K97" s="60" t="s">
        <v>386</v>
      </c>
      <c r="L97" s="60" t="s">
        <v>386</v>
      </c>
      <c r="M97" s="60" t="s">
        <v>170</v>
      </c>
      <c r="N97" s="43" t="s">
        <v>18</v>
      </c>
      <c r="O97" s="180" t="s">
        <v>341</v>
      </c>
      <c r="P97" s="15"/>
      <c r="Q97" s="15"/>
      <c r="R97" s="15"/>
      <c r="S97" s="15"/>
      <c r="T97" s="15"/>
      <c r="U97" s="15"/>
      <c r="V97" s="15"/>
      <c r="W97" s="15"/>
      <c r="X97" s="15"/>
    </row>
    <row r="98" spans="1:26" x14ac:dyDescent="0.2">
      <c r="A98" s="73">
        <v>2</v>
      </c>
      <c r="B98" s="72" t="s">
        <v>66</v>
      </c>
      <c r="C98" s="74">
        <f>SUM(C96:C97)</f>
        <v>88000</v>
      </c>
      <c r="D98" s="74"/>
      <c r="E98" s="74">
        <f>SUM(E96:E97)</f>
        <v>87290</v>
      </c>
      <c r="F98" s="77"/>
      <c r="G98" s="79"/>
      <c r="H98" s="75"/>
      <c r="I98" s="75"/>
      <c r="J98" s="75"/>
      <c r="K98" s="75"/>
      <c r="L98" s="75"/>
      <c r="M98" s="75"/>
      <c r="N98" s="75"/>
      <c r="O98" s="80"/>
      <c r="P98" s="39"/>
      <c r="Q98" s="39"/>
      <c r="R98" s="39"/>
      <c r="S98" s="39"/>
      <c r="T98" s="39"/>
      <c r="U98" s="39"/>
      <c r="V98" s="39"/>
      <c r="W98" s="39"/>
      <c r="X98" s="39"/>
    </row>
    <row r="99" spans="1:26" ht="15.6" customHeight="1" x14ac:dyDescent="0.2">
      <c r="A99" s="11">
        <f>A94+A98</f>
        <v>7</v>
      </c>
      <c r="B99" s="11" t="s">
        <v>8</v>
      </c>
      <c r="C99" s="12">
        <f>C94+C98</f>
        <v>329000</v>
      </c>
      <c r="D99" s="12"/>
      <c r="E99" s="12">
        <f t="shared" ref="E99" si="4">E94+E98</f>
        <v>248063.997</v>
      </c>
      <c r="F99" s="13"/>
      <c r="G99" s="11"/>
      <c r="H99" s="20"/>
      <c r="I99" s="20"/>
      <c r="J99" s="20"/>
      <c r="K99" s="20"/>
      <c r="L99" s="20"/>
      <c r="M99" s="20"/>
      <c r="N99" s="20"/>
      <c r="O99" s="14"/>
    </row>
    <row r="100" spans="1:26" ht="12.75" customHeight="1" x14ac:dyDescent="0.2">
      <c r="A100" s="266" t="s">
        <v>11</v>
      </c>
      <c r="B100" s="267"/>
      <c r="C100" s="267"/>
      <c r="D100" s="267"/>
      <c r="E100" s="267"/>
      <c r="F100" s="267"/>
      <c r="G100" s="267"/>
      <c r="H100" s="267"/>
      <c r="I100" s="267"/>
      <c r="J100" s="267"/>
      <c r="K100" s="267"/>
      <c r="L100" s="267"/>
      <c r="M100" s="267"/>
      <c r="N100" s="267"/>
      <c r="O100" s="268"/>
      <c r="P100" s="26"/>
      <c r="Q100" s="26"/>
      <c r="R100" s="26"/>
      <c r="S100" s="26"/>
      <c r="T100" s="26"/>
      <c r="U100" s="26"/>
      <c r="V100" s="26"/>
      <c r="W100" s="26"/>
      <c r="X100" s="26"/>
    </row>
    <row r="101" spans="1:26" ht="12.75" customHeight="1" x14ac:dyDescent="0.2">
      <c r="A101" s="270" t="s">
        <v>6</v>
      </c>
      <c r="B101" s="271"/>
      <c r="C101" s="271"/>
      <c r="D101" s="271"/>
      <c r="E101" s="271"/>
      <c r="F101" s="271"/>
      <c r="G101" s="271"/>
      <c r="H101" s="271"/>
      <c r="I101" s="271"/>
      <c r="J101" s="271"/>
      <c r="K101" s="271"/>
      <c r="L101" s="271"/>
      <c r="M101" s="271"/>
      <c r="N101" s="271"/>
      <c r="O101" s="272"/>
      <c r="P101" s="39"/>
      <c r="Q101" s="39"/>
      <c r="R101" s="39"/>
      <c r="S101" s="39"/>
      <c r="T101" s="39"/>
      <c r="U101" s="39"/>
      <c r="V101" s="39"/>
      <c r="W101" s="39"/>
      <c r="X101" s="39"/>
    </row>
    <row r="102" spans="1:26" s="39" customFormat="1" ht="102" x14ac:dyDescent="0.2">
      <c r="A102" s="135">
        <v>1</v>
      </c>
      <c r="B102" s="1" t="s">
        <v>342</v>
      </c>
      <c r="C102" s="5">
        <v>70000</v>
      </c>
      <c r="D102" s="41"/>
      <c r="E102" s="154">
        <v>69137.001999999993</v>
      </c>
      <c r="F102" s="222" t="s">
        <v>330</v>
      </c>
      <c r="G102" s="174" t="s">
        <v>5</v>
      </c>
      <c r="H102" s="60" t="s">
        <v>288</v>
      </c>
      <c r="I102" s="60" t="s">
        <v>388</v>
      </c>
      <c r="J102" s="140" t="s">
        <v>106</v>
      </c>
      <c r="K102" s="60" t="s">
        <v>389</v>
      </c>
      <c r="L102" s="60" t="s">
        <v>389</v>
      </c>
      <c r="M102" s="60" t="s">
        <v>352</v>
      </c>
      <c r="N102" s="43" t="s">
        <v>18</v>
      </c>
      <c r="O102" s="172" t="s">
        <v>387</v>
      </c>
      <c r="R102" s="168">
        <f>C99+C114+C122</f>
        <v>571154.07199999993</v>
      </c>
      <c r="S102" s="168">
        <f>E99+E114+E122</f>
        <v>377330.99900000001</v>
      </c>
      <c r="T102" s="39">
        <f>A99+A114+A122</f>
        <v>18</v>
      </c>
      <c r="Y102" s="15"/>
    </row>
    <row r="103" spans="1:26" s="39" customFormat="1" ht="25.5" x14ac:dyDescent="0.2">
      <c r="A103" s="135">
        <v>2</v>
      </c>
      <c r="B103" s="228" t="s">
        <v>343</v>
      </c>
      <c r="C103" s="5">
        <v>17000</v>
      </c>
      <c r="D103" s="41"/>
      <c r="E103" s="139"/>
      <c r="F103" s="175"/>
      <c r="G103" s="174" t="s">
        <v>16</v>
      </c>
      <c r="H103" s="60" t="s">
        <v>174</v>
      </c>
      <c r="I103" s="60" t="s">
        <v>253</v>
      </c>
      <c r="J103" s="140" t="s">
        <v>106</v>
      </c>
      <c r="K103" s="60" t="s">
        <v>349</v>
      </c>
      <c r="L103" s="140" t="s">
        <v>106</v>
      </c>
      <c r="M103" s="60" t="s">
        <v>353</v>
      </c>
      <c r="N103" s="44" t="s">
        <v>69</v>
      </c>
      <c r="O103" s="172" t="s">
        <v>181</v>
      </c>
      <c r="Y103" s="15"/>
    </row>
    <row r="104" spans="1:26" s="39" customFormat="1" ht="49.9" customHeight="1" x14ac:dyDescent="0.2">
      <c r="A104" s="135">
        <v>3</v>
      </c>
      <c r="B104" s="228" t="s">
        <v>344</v>
      </c>
      <c r="C104" s="5">
        <v>20000</v>
      </c>
      <c r="D104" s="41"/>
      <c r="E104" s="173"/>
      <c r="F104" s="137"/>
      <c r="G104" s="174" t="s">
        <v>16</v>
      </c>
      <c r="H104" s="60" t="s">
        <v>348</v>
      </c>
      <c r="I104" s="60" t="s">
        <v>349</v>
      </c>
      <c r="J104" s="140" t="s">
        <v>106</v>
      </c>
      <c r="K104" s="60" t="s">
        <v>351</v>
      </c>
      <c r="L104" s="140" t="s">
        <v>106</v>
      </c>
      <c r="M104" s="60" t="s">
        <v>353</v>
      </c>
      <c r="N104" s="44" t="s">
        <v>69</v>
      </c>
      <c r="O104" s="172" t="s">
        <v>181</v>
      </c>
      <c r="Y104" s="26"/>
    </row>
    <row r="105" spans="1:26" s="39" customFormat="1" ht="63.75" x14ac:dyDescent="0.2">
      <c r="A105" s="135">
        <v>4</v>
      </c>
      <c r="B105" s="228" t="s">
        <v>345</v>
      </c>
      <c r="C105" s="154">
        <v>23222.095000000001</v>
      </c>
      <c r="D105" s="41"/>
      <c r="E105" s="173"/>
      <c r="F105" s="137"/>
      <c r="G105" s="174" t="s">
        <v>5</v>
      </c>
      <c r="H105" s="60" t="s">
        <v>300</v>
      </c>
      <c r="I105" s="60" t="s">
        <v>393</v>
      </c>
      <c r="J105" s="140" t="s">
        <v>106</v>
      </c>
      <c r="K105" s="60" t="s">
        <v>391</v>
      </c>
      <c r="L105" s="60" t="s">
        <v>391</v>
      </c>
      <c r="M105" s="60" t="s">
        <v>392</v>
      </c>
      <c r="N105" s="43" t="s">
        <v>18</v>
      </c>
      <c r="O105" s="180" t="s">
        <v>390</v>
      </c>
    </row>
    <row r="106" spans="1:26" s="39" customFormat="1" ht="38.25" x14ac:dyDescent="0.2">
      <c r="A106" s="135">
        <v>5</v>
      </c>
      <c r="B106" s="177" t="s">
        <v>346</v>
      </c>
      <c r="C106" s="5">
        <v>17000</v>
      </c>
      <c r="D106" s="41"/>
      <c r="E106" s="154"/>
      <c r="F106" s="137"/>
      <c r="G106" s="174" t="s">
        <v>16</v>
      </c>
      <c r="H106" s="60" t="s">
        <v>350</v>
      </c>
      <c r="I106" s="60" t="s">
        <v>349</v>
      </c>
      <c r="J106" s="140" t="s">
        <v>106</v>
      </c>
      <c r="K106" s="60" t="s">
        <v>351</v>
      </c>
      <c r="L106" s="140" t="s">
        <v>106</v>
      </c>
      <c r="M106" s="60" t="s">
        <v>354</v>
      </c>
      <c r="N106" s="44" t="s">
        <v>69</v>
      </c>
      <c r="O106" s="172" t="s">
        <v>356</v>
      </c>
    </row>
    <row r="107" spans="1:26" s="39" customFormat="1" ht="38.25" x14ac:dyDescent="0.2">
      <c r="A107" s="135">
        <v>6</v>
      </c>
      <c r="B107" s="228" t="s">
        <v>347</v>
      </c>
      <c r="C107" s="5">
        <v>15000</v>
      </c>
      <c r="D107" s="41"/>
      <c r="E107" s="154"/>
      <c r="F107" s="137"/>
      <c r="G107" s="174" t="s">
        <v>16</v>
      </c>
      <c r="H107" s="60" t="s">
        <v>271</v>
      </c>
      <c r="I107" s="60" t="s">
        <v>253</v>
      </c>
      <c r="J107" s="140" t="s">
        <v>106</v>
      </c>
      <c r="K107" s="60" t="s">
        <v>349</v>
      </c>
      <c r="L107" s="140" t="s">
        <v>106</v>
      </c>
      <c r="M107" s="60" t="s">
        <v>355</v>
      </c>
      <c r="N107" s="44" t="s">
        <v>69</v>
      </c>
      <c r="O107" s="180" t="s">
        <v>326</v>
      </c>
    </row>
    <row r="108" spans="1:26" ht="16.149999999999999" customHeight="1" x14ac:dyDescent="0.2">
      <c r="A108" s="73">
        <v>6</v>
      </c>
      <c r="B108" s="72" t="s">
        <v>66</v>
      </c>
      <c r="C108" s="74">
        <f>SUM(C102:C107)</f>
        <v>162222.095</v>
      </c>
      <c r="D108" s="74"/>
      <c r="E108" s="74">
        <f>SUM(E102:E106)</f>
        <v>69137.001999999993</v>
      </c>
      <c r="F108" s="77"/>
      <c r="G108" s="77"/>
      <c r="H108" s="78"/>
      <c r="I108" s="78"/>
      <c r="J108" s="78"/>
      <c r="K108" s="78"/>
      <c r="L108" s="78"/>
      <c r="M108" s="78"/>
      <c r="N108" s="78"/>
      <c r="O108" s="77"/>
      <c r="P108" s="39"/>
      <c r="Q108" s="39"/>
      <c r="R108" s="39"/>
      <c r="S108" s="39"/>
      <c r="T108" s="39"/>
      <c r="U108" s="39"/>
      <c r="V108" s="39"/>
      <c r="W108" s="39"/>
      <c r="X108" s="39"/>
      <c r="Y108" s="39"/>
    </row>
    <row r="109" spans="1:26" ht="12.75" customHeight="1" x14ac:dyDescent="0.2">
      <c r="A109" s="264" t="s">
        <v>4</v>
      </c>
      <c r="B109" s="264"/>
      <c r="C109" s="264"/>
      <c r="D109" s="264"/>
      <c r="E109" s="264"/>
      <c r="F109" s="264"/>
      <c r="G109" s="264"/>
      <c r="H109" s="264"/>
      <c r="I109" s="264"/>
      <c r="J109" s="264"/>
      <c r="K109" s="264"/>
      <c r="L109" s="264"/>
      <c r="M109" s="264"/>
      <c r="N109" s="264"/>
      <c r="O109" s="265"/>
      <c r="P109" s="39"/>
      <c r="Q109" s="39"/>
      <c r="R109" s="39"/>
      <c r="S109" s="39"/>
      <c r="T109" s="39"/>
      <c r="U109" s="39"/>
      <c r="V109" s="39"/>
      <c r="W109" s="39"/>
      <c r="X109" s="26"/>
      <c r="Y109" s="39"/>
      <c r="Z109" s="39"/>
    </row>
    <row r="110" spans="1:26" s="26" customFormat="1" ht="38.25" x14ac:dyDescent="0.2">
      <c r="A110" s="37">
        <v>1</v>
      </c>
      <c r="B110" s="228" t="s">
        <v>357</v>
      </c>
      <c r="C110" s="5">
        <v>18000</v>
      </c>
      <c r="D110" s="41"/>
      <c r="E110" s="138"/>
      <c r="F110" s="136"/>
      <c r="G110" s="174" t="s">
        <v>16</v>
      </c>
      <c r="H110" s="60" t="s">
        <v>253</v>
      </c>
      <c r="I110" s="60" t="s">
        <v>349</v>
      </c>
      <c r="J110" s="140" t="s">
        <v>106</v>
      </c>
      <c r="K110" s="60" t="s">
        <v>367</v>
      </c>
      <c r="L110" s="140" t="s">
        <v>106</v>
      </c>
      <c r="M110" s="60" t="s">
        <v>369</v>
      </c>
      <c r="N110" s="44" t="s">
        <v>69</v>
      </c>
      <c r="O110" s="180" t="s">
        <v>326</v>
      </c>
      <c r="P110" s="15"/>
      <c r="Q110" s="15"/>
      <c r="R110" s="15"/>
      <c r="S110" s="15"/>
      <c r="T110" s="15"/>
      <c r="U110" s="15"/>
      <c r="V110" s="15"/>
      <c r="W110" s="15"/>
    </row>
    <row r="111" spans="1:26" s="39" customFormat="1" ht="81.599999999999994" customHeight="1" x14ac:dyDescent="0.2">
      <c r="A111" s="37">
        <v>2</v>
      </c>
      <c r="B111" s="228" t="s">
        <v>358</v>
      </c>
      <c r="C111" s="154">
        <v>17081.976999999999</v>
      </c>
      <c r="D111" s="41"/>
      <c r="E111" s="5">
        <v>15780</v>
      </c>
      <c r="F111" s="137" t="s">
        <v>360</v>
      </c>
      <c r="G111" s="174" t="s">
        <v>5</v>
      </c>
      <c r="H111" s="60" t="s">
        <v>361</v>
      </c>
      <c r="I111" s="60" t="s">
        <v>362</v>
      </c>
      <c r="J111" s="140" t="s">
        <v>106</v>
      </c>
      <c r="K111" s="60" t="s">
        <v>191</v>
      </c>
      <c r="L111" s="60" t="s">
        <v>191</v>
      </c>
      <c r="M111" s="60" t="s">
        <v>370</v>
      </c>
      <c r="N111" s="44" t="s">
        <v>18</v>
      </c>
      <c r="O111" s="180" t="s">
        <v>365</v>
      </c>
      <c r="P111" s="26"/>
      <c r="Q111" s="26"/>
      <c r="R111" s="26"/>
      <c r="S111" s="26"/>
      <c r="T111" s="26"/>
      <c r="U111" s="26"/>
      <c r="V111" s="26"/>
      <c r="W111" s="26"/>
    </row>
    <row r="112" spans="1:26" s="39" customFormat="1" ht="60" customHeight="1" x14ac:dyDescent="0.2">
      <c r="A112" s="126">
        <v>3</v>
      </c>
      <c r="B112" s="228" t="s">
        <v>359</v>
      </c>
      <c r="C112" s="5">
        <v>18000</v>
      </c>
      <c r="D112" s="41"/>
      <c r="E112" s="5">
        <v>17500</v>
      </c>
      <c r="F112" s="229" t="s">
        <v>363</v>
      </c>
      <c r="G112" s="174" t="s">
        <v>5</v>
      </c>
      <c r="H112" s="60" t="s">
        <v>295</v>
      </c>
      <c r="I112" s="60" t="s">
        <v>364</v>
      </c>
      <c r="J112" s="140" t="s">
        <v>106</v>
      </c>
      <c r="K112" s="60" t="s">
        <v>368</v>
      </c>
      <c r="L112" s="60" t="s">
        <v>368</v>
      </c>
      <c r="M112" s="60" t="s">
        <v>287</v>
      </c>
      <c r="N112" s="44" t="s">
        <v>18</v>
      </c>
      <c r="O112" s="180" t="s">
        <v>366</v>
      </c>
    </row>
    <row r="113" spans="1:26" s="131" customFormat="1" ht="17.25" customHeight="1" x14ac:dyDescent="0.2">
      <c r="A113" s="132">
        <v>3</v>
      </c>
      <c r="B113" s="133" t="s">
        <v>66</v>
      </c>
      <c r="C113" s="134">
        <f>SUM(C110:C112)</f>
        <v>53081.976999999999</v>
      </c>
      <c r="D113" s="127"/>
      <c r="E113" s="176">
        <f>SUM(E110:E112)</f>
        <v>33280</v>
      </c>
      <c r="F113" s="142"/>
      <c r="G113" s="127"/>
      <c r="H113" s="128"/>
      <c r="I113" s="128"/>
      <c r="J113" s="128"/>
      <c r="K113" s="128"/>
      <c r="L113" s="128"/>
      <c r="M113" s="128"/>
      <c r="N113" s="129"/>
      <c r="O113" s="130"/>
      <c r="P113" s="39"/>
      <c r="Q113" s="39"/>
      <c r="R113" s="39"/>
      <c r="S113" s="39"/>
      <c r="T113" s="39"/>
      <c r="U113" s="39"/>
      <c r="V113" s="39"/>
      <c r="W113" s="39"/>
    </row>
    <row r="114" spans="1:26" ht="15" customHeight="1" x14ac:dyDescent="0.2">
      <c r="A114" s="11">
        <f>A108+A113</f>
        <v>9</v>
      </c>
      <c r="B114" s="11" t="s">
        <v>8</v>
      </c>
      <c r="C114" s="169">
        <f>C108+C113</f>
        <v>215304.07199999999</v>
      </c>
      <c r="D114" s="169"/>
      <c r="E114" s="169">
        <f t="shared" ref="E114" si="5">E108+E113</f>
        <v>102417.00199999999</v>
      </c>
      <c r="F114" s="13"/>
      <c r="G114" s="11"/>
      <c r="H114" s="20"/>
      <c r="I114" s="20"/>
      <c r="J114" s="20"/>
      <c r="K114" s="20"/>
      <c r="L114" s="20"/>
      <c r="M114" s="20"/>
      <c r="N114" s="20"/>
      <c r="O114" s="14"/>
      <c r="P114" s="26"/>
      <c r="Q114" s="26"/>
      <c r="R114" s="26"/>
      <c r="S114" s="26"/>
      <c r="T114" s="26"/>
      <c r="U114" s="26"/>
      <c r="V114" s="26"/>
      <c r="W114" s="26"/>
      <c r="X114" s="39"/>
      <c r="Y114" s="39"/>
    </row>
    <row r="115" spans="1:26" ht="12.75" customHeight="1" x14ac:dyDescent="0.2">
      <c r="A115" s="266" t="s">
        <v>15</v>
      </c>
      <c r="B115" s="267"/>
      <c r="C115" s="267"/>
      <c r="D115" s="267"/>
      <c r="E115" s="267"/>
      <c r="F115" s="267"/>
      <c r="G115" s="267"/>
      <c r="H115" s="267"/>
      <c r="I115" s="267"/>
      <c r="J115" s="267"/>
      <c r="K115" s="267"/>
      <c r="L115" s="267"/>
      <c r="M115" s="267"/>
      <c r="N115" s="267"/>
      <c r="O115" s="268"/>
      <c r="X115" s="39"/>
      <c r="Y115" s="26"/>
      <c r="Z115" s="39"/>
    </row>
    <row r="116" spans="1:26" ht="12.75" customHeight="1" x14ac:dyDescent="0.2">
      <c r="A116" s="264" t="s">
        <v>4</v>
      </c>
      <c r="B116" s="264"/>
      <c r="C116" s="264"/>
      <c r="D116" s="264"/>
      <c r="E116" s="264"/>
      <c r="F116" s="264"/>
      <c r="G116" s="264"/>
      <c r="H116" s="264"/>
      <c r="I116" s="264"/>
      <c r="J116" s="264"/>
      <c r="K116" s="264"/>
      <c r="L116" s="264"/>
      <c r="M116" s="264"/>
      <c r="N116" s="264"/>
      <c r="O116" s="265"/>
      <c r="P116" s="39"/>
      <c r="Q116" s="39"/>
      <c r="R116" s="39"/>
      <c r="S116" s="39"/>
      <c r="T116" s="39"/>
      <c r="U116" s="39"/>
      <c r="V116" s="39"/>
      <c r="W116" s="39"/>
      <c r="X116" s="39"/>
      <c r="Y116" s="39"/>
      <c r="Z116" s="26"/>
    </row>
    <row r="117" spans="1:26" s="26" customFormat="1" ht="3" hidden="1" customHeight="1" x14ac:dyDescent="0.25">
      <c r="A117" s="38"/>
      <c r="B117" s="1"/>
      <c r="C117" s="5"/>
      <c r="D117" s="2"/>
      <c r="E117" s="5"/>
      <c r="F117" s="23"/>
      <c r="G117" s="2"/>
      <c r="H117" s="125"/>
      <c r="I117" s="125"/>
      <c r="J117" s="125"/>
      <c r="K117" s="125"/>
      <c r="L117" s="125"/>
      <c r="M117" s="125"/>
      <c r="N117" s="125"/>
      <c r="O117" s="2"/>
      <c r="P117" s="39"/>
      <c r="Q117" s="39"/>
      <c r="R117" s="39"/>
      <c r="S117" s="39"/>
      <c r="T117" s="39"/>
      <c r="U117" s="39"/>
      <c r="V117" s="39"/>
      <c r="W117" s="39"/>
      <c r="X117" s="39"/>
      <c r="Y117" s="39"/>
      <c r="Z117" s="15"/>
    </row>
    <row r="118" spans="1:26" s="26" customFormat="1" ht="38.25" hidden="1" customHeight="1" x14ac:dyDescent="0.25">
      <c r="A118" s="38"/>
      <c r="B118" s="1"/>
      <c r="C118" s="5"/>
      <c r="D118" s="2"/>
      <c r="E118" s="5"/>
      <c r="F118" s="23"/>
      <c r="G118" s="2"/>
      <c r="H118" s="125"/>
      <c r="I118" s="125"/>
      <c r="J118" s="125"/>
      <c r="K118" s="125"/>
      <c r="L118" s="125"/>
      <c r="M118" s="125"/>
      <c r="N118" s="125"/>
      <c r="O118" s="2"/>
      <c r="P118" s="39"/>
      <c r="Q118" s="39"/>
      <c r="R118" s="39"/>
      <c r="S118" s="39"/>
      <c r="T118" s="39"/>
      <c r="U118" s="39"/>
      <c r="V118" s="39"/>
      <c r="W118" s="39"/>
      <c r="X118" s="15"/>
      <c r="Y118" s="10"/>
      <c r="Z118" s="39"/>
    </row>
    <row r="119" spans="1:26" ht="30.75" hidden="1" customHeight="1" x14ac:dyDescent="0.25">
      <c r="A119" s="38"/>
      <c r="B119" s="1"/>
      <c r="C119" s="5"/>
      <c r="D119" s="2"/>
      <c r="E119" s="5"/>
      <c r="F119" s="23"/>
      <c r="G119" s="2"/>
      <c r="H119" s="125"/>
      <c r="I119" s="125"/>
      <c r="J119" s="125"/>
      <c r="K119" s="125"/>
      <c r="L119" s="125"/>
      <c r="M119" s="125"/>
      <c r="N119" s="125"/>
      <c r="O119" s="2"/>
      <c r="P119" s="39"/>
      <c r="Q119" s="39"/>
      <c r="R119" s="39"/>
      <c r="S119" s="39"/>
      <c r="T119" s="39"/>
      <c r="U119" s="39"/>
      <c r="V119" s="39"/>
      <c r="W119" s="39"/>
      <c r="X119" s="39"/>
      <c r="Y119" s="39"/>
      <c r="Z119" s="39"/>
    </row>
    <row r="120" spans="1:26" s="39" customFormat="1" ht="89.25" x14ac:dyDescent="0.2">
      <c r="A120" s="37">
        <v>1</v>
      </c>
      <c r="B120" s="230" t="s">
        <v>371</v>
      </c>
      <c r="C120" s="178">
        <v>15000</v>
      </c>
      <c r="D120" s="41"/>
      <c r="E120" s="178">
        <v>15000</v>
      </c>
      <c r="F120" s="23" t="s">
        <v>375</v>
      </c>
      <c r="G120" s="174" t="s">
        <v>5</v>
      </c>
      <c r="H120" s="60" t="s">
        <v>376</v>
      </c>
      <c r="I120" s="60" t="s">
        <v>248</v>
      </c>
      <c r="J120" s="140" t="s">
        <v>106</v>
      </c>
      <c r="K120" s="60" t="s">
        <v>220</v>
      </c>
      <c r="L120" s="60" t="s">
        <v>220</v>
      </c>
      <c r="M120" s="60" t="s">
        <v>191</v>
      </c>
      <c r="N120" s="44" t="s">
        <v>18</v>
      </c>
      <c r="O120" s="172" t="s">
        <v>373</v>
      </c>
      <c r="P120" s="15"/>
      <c r="Q120" s="15"/>
      <c r="R120" s="15"/>
      <c r="S120" s="15"/>
      <c r="T120" s="15"/>
      <c r="U120" s="15"/>
      <c r="V120" s="15"/>
      <c r="W120" s="15"/>
      <c r="X120" s="10"/>
    </row>
    <row r="121" spans="1:26" s="39" customFormat="1" ht="89.25" x14ac:dyDescent="0.2">
      <c r="A121" s="37">
        <v>2</v>
      </c>
      <c r="B121" s="230" t="s">
        <v>372</v>
      </c>
      <c r="C121" s="178">
        <v>11850</v>
      </c>
      <c r="D121" s="41"/>
      <c r="E121" s="178">
        <v>11850</v>
      </c>
      <c r="F121" s="82" t="s">
        <v>377</v>
      </c>
      <c r="G121" s="174" t="s">
        <v>5</v>
      </c>
      <c r="H121" s="60" t="s">
        <v>376</v>
      </c>
      <c r="I121" s="60" t="s">
        <v>248</v>
      </c>
      <c r="J121" s="140" t="s">
        <v>106</v>
      </c>
      <c r="K121" s="60" t="s">
        <v>220</v>
      </c>
      <c r="L121" s="60" t="s">
        <v>220</v>
      </c>
      <c r="M121" s="60" t="s">
        <v>191</v>
      </c>
      <c r="N121" s="44" t="s">
        <v>18</v>
      </c>
      <c r="O121" s="172" t="s">
        <v>374</v>
      </c>
      <c r="X121" s="15"/>
      <c r="Z121" s="10"/>
    </row>
    <row r="122" spans="1:26" x14ac:dyDescent="0.2">
      <c r="A122" s="11">
        <v>2</v>
      </c>
      <c r="B122" s="11" t="s">
        <v>8</v>
      </c>
      <c r="C122" s="12">
        <f>C120+C121</f>
        <v>26850</v>
      </c>
      <c r="D122" s="12">
        <f t="shared" ref="D122:E122" si="6">D120+D121</f>
        <v>0</v>
      </c>
      <c r="E122" s="12">
        <f t="shared" si="6"/>
        <v>26850</v>
      </c>
      <c r="F122" s="13"/>
      <c r="G122" s="11"/>
      <c r="H122" s="20"/>
      <c r="I122" s="20"/>
      <c r="J122" s="20"/>
      <c r="K122" s="20"/>
      <c r="L122" s="20"/>
      <c r="M122" s="20"/>
      <c r="N122" s="20"/>
      <c r="O122" s="14"/>
      <c r="Z122" s="10"/>
    </row>
    <row r="123" spans="1:26" s="10" customFormat="1" ht="27" customHeight="1" x14ac:dyDescent="0.2">
      <c r="A123" s="185">
        <f>A9+A30+A43+A47+A51+A56+A61+A66+A70+A74+A78+A82+A86+A99+A114+A122</f>
        <v>53</v>
      </c>
      <c r="B123" s="22" t="s">
        <v>13</v>
      </c>
      <c r="C123" s="167">
        <f>C9+C30+C43+C47+C51+C56+C61+C66+C74+C78+C82+C86+C99+C114+C122+C70</f>
        <v>6775774.3320000004</v>
      </c>
      <c r="D123" s="167">
        <f t="shared" ref="D123:E123" si="7">D9+D30+D43+D47+D51+D56+D61+D66+D74+D78+D82+D86+D99+D114+D122+D70</f>
        <v>0</v>
      </c>
      <c r="E123" s="167">
        <f t="shared" si="7"/>
        <v>2358647.037</v>
      </c>
      <c r="F123" s="22"/>
      <c r="G123" s="22"/>
      <c r="H123" s="22"/>
      <c r="I123" s="22"/>
      <c r="J123" s="22"/>
      <c r="K123" s="22"/>
      <c r="L123" s="22"/>
      <c r="M123" s="22"/>
      <c r="N123" s="22"/>
      <c r="O123" s="22"/>
      <c r="P123" s="15"/>
      <c r="Q123" s="15"/>
      <c r="R123" s="15"/>
      <c r="S123" s="15"/>
      <c r="T123" s="15"/>
      <c r="U123" s="15"/>
      <c r="V123" s="15"/>
      <c r="W123" s="15"/>
      <c r="X123" s="15"/>
      <c r="Y123" s="15"/>
      <c r="Z123" s="15"/>
    </row>
    <row r="124" spans="1:26" ht="12" hidden="1" customHeight="1" x14ac:dyDescent="0.25">
      <c r="A124" s="42"/>
      <c r="B124" s="120"/>
      <c r="G124" s="42"/>
      <c r="O124" s="39"/>
    </row>
    <row r="125" spans="1:26" ht="13.15" hidden="1" x14ac:dyDescent="0.25">
      <c r="A125" s="39"/>
      <c r="B125" s="39"/>
      <c r="G125" s="42"/>
      <c r="O125" s="39"/>
    </row>
    <row r="126" spans="1:26" ht="13.15" hidden="1" x14ac:dyDescent="0.25">
      <c r="A126" s="39"/>
      <c r="B126" s="39"/>
      <c r="G126" s="42"/>
      <c r="O126" s="39"/>
    </row>
    <row r="127" spans="1:26" ht="13.15" hidden="1" x14ac:dyDescent="0.25">
      <c r="A127" s="39"/>
      <c r="B127" s="39"/>
      <c r="C127" s="24"/>
      <c r="D127" s="3"/>
      <c r="E127" s="24"/>
      <c r="F127" s="24"/>
      <c r="G127" s="24"/>
      <c r="O127" s="39"/>
    </row>
    <row r="128" spans="1:26" ht="43.15" customHeight="1" x14ac:dyDescent="0.2">
      <c r="A128" s="39"/>
      <c r="B128" s="39"/>
      <c r="C128" s="269" t="s">
        <v>86</v>
      </c>
      <c r="D128" s="269"/>
      <c r="E128" s="269"/>
      <c r="F128" s="269"/>
      <c r="G128" s="269"/>
      <c r="H128" s="269"/>
      <c r="I128" s="269"/>
      <c r="J128" s="269"/>
      <c r="K128" s="262" t="s">
        <v>70</v>
      </c>
      <c r="L128" s="262"/>
      <c r="O128" s="39"/>
    </row>
    <row r="129" spans="1:15" ht="39" customHeight="1" x14ac:dyDescent="0.2">
      <c r="A129" s="39"/>
      <c r="B129" s="39"/>
      <c r="C129" s="263" t="s">
        <v>154</v>
      </c>
      <c r="D129" s="263"/>
      <c r="E129" s="263"/>
      <c r="F129" s="263"/>
      <c r="G129" s="263"/>
      <c r="H129" s="263"/>
      <c r="I129" s="263"/>
      <c r="J129" s="263"/>
      <c r="K129" s="262" t="s">
        <v>138</v>
      </c>
      <c r="L129" s="262"/>
      <c r="O129" s="39"/>
    </row>
    <row r="130" spans="1:15" x14ac:dyDescent="0.2">
      <c r="A130" s="15"/>
      <c r="B130" s="15"/>
    </row>
    <row r="131" spans="1:15" x14ac:dyDescent="0.2">
      <c r="A131" s="15"/>
      <c r="B131" s="15" t="s">
        <v>149</v>
      </c>
    </row>
    <row r="132" spans="1:15" x14ac:dyDescent="0.2">
      <c r="A132" s="15"/>
      <c r="B132" s="15"/>
    </row>
    <row r="133" spans="1:15" x14ac:dyDescent="0.2">
      <c r="A133" s="15"/>
      <c r="B133" s="15"/>
    </row>
    <row r="134" spans="1:15" x14ac:dyDescent="0.2">
      <c r="A134" s="15"/>
      <c r="B134" s="15"/>
    </row>
    <row r="135" spans="1:15" x14ac:dyDescent="0.2">
      <c r="A135" s="15"/>
      <c r="B135" s="15"/>
    </row>
    <row r="136" spans="1:15" x14ac:dyDescent="0.2">
      <c r="A136" s="15"/>
      <c r="B136" s="15"/>
    </row>
    <row r="137" spans="1:15" x14ac:dyDescent="0.2">
      <c r="A137" s="15"/>
      <c r="B137" s="15"/>
    </row>
    <row r="138" spans="1:15" x14ac:dyDescent="0.2">
      <c r="A138" s="15"/>
      <c r="B138" s="15"/>
    </row>
    <row r="139" spans="1:15" x14ac:dyDescent="0.2">
      <c r="A139" s="15"/>
      <c r="B139" s="15"/>
    </row>
  </sheetData>
  <mergeCells count="51">
    <mergeCell ref="B2:O2"/>
    <mergeCell ref="A3:A4"/>
    <mergeCell ref="B3:B4"/>
    <mergeCell ref="C3:C4"/>
    <mergeCell ref="D3:D4"/>
    <mergeCell ref="G3:G4"/>
    <mergeCell ref="H3:M3"/>
    <mergeCell ref="O3:O4"/>
    <mergeCell ref="F3:F4"/>
    <mergeCell ref="E3:E4"/>
    <mergeCell ref="N3:N4"/>
    <mergeCell ref="A6:O6"/>
    <mergeCell ref="A45:O45"/>
    <mergeCell ref="A11:O11"/>
    <mergeCell ref="A10:O10"/>
    <mergeCell ref="A95:O95"/>
    <mergeCell ref="A19:O19"/>
    <mergeCell ref="A44:O44"/>
    <mergeCell ref="A48:O48"/>
    <mergeCell ref="A31:O31"/>
    <mergeCell ref="A88:O88"/>
    <mergeCell ref="A87:O87"/>
    <mergeCell ref="A32:O32"/>
    <mergeCell ref="A57:O57"/>
    <mergeCell ref="A36:O36"/>
    <mergeCell ref="A40:O40"/>
    <mergeCell ref="A49:O49"/>
    <mergeCell ref="A101:O101"/>
    <mergeCell ref="A109:O109"/>
    <mergeCell ref="A100:O100"/>
    <mergeCell ref="A68:O68"/>
    <mergeCell ref="A84:O84"/>
    <mergeCell ref="A71:O71"/>
    <mergeCell ref="A75:O75"/>
    <mergeCell ref="A79:O79"/>
    <mergeCell ref="A83:O83"/>
    <mergeCell ref="A72:O72"/>
    <mergeCell ref="A76:O76"/>
    <mergeCell ref="A80:O80"/>
    <mergeCell ref="K129:L129"/>
    <mergeCell ref="C129:J129"/>
    <mergeCell ref="A116:O116"/>
    <mergeCell ref="A115:O115"/>
    <mergeCell ref="C128:J128"/>
    <mergeCell ref="K128:L128"/>
    <mergeCell ref="A67:O67"/>
    <mergeCell ref="A52:O52"/>
    <mergeCell ref="A53:O53"/>
    <mergeCell ref="A62:O62"/>
    <mergeCell ref="A63:O63"/>
    <mergeCell ref="A58:O58"/>
  </mergeCells>
  <printOptions horizontalCentered="1" verticalCentered="1"/>
  <pageMargins left="0.25" right="0.25" top="0.75" bottom="0.75" header="0.3" footer="0.3"/>
  <pageSetup paperSize="9" scale="70" orientation="landscape" verticalDpi="1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zoomScale="84" zoomScaleNormal="84" workbookViewId="0">
      <pane ySplit="5" topLeftCell="A12" activePane="bottomLeft" state="frozen"/>
      <selection pane="bottomLeft" activeCell="O8" sqref="O8"/>
    </sheetView>
  </sheetViews>
  <sheetFormatPr defaultColWidth="9.140625" defaultRowHeight="12.75" x14ac:dyDescent="0.2"/>
  <cols>
    <col min="1" max="1" width="3" style="42" customWidth="1"/>
    <col min="2" max="2" width="19.28515625" style="59" customWidth="1"/>
    <col min="3" max="3" width="5.5703125" style="42" customWidth="1"/>
    <col min="4" max="4" width="4.42578125" style="21" customWidth="1"/>
    <col min="5" max="5" width="5" style="21" customWidth="1"/>
    <col min="6" max="6" width="4.7109375" style="21" customWidth="1"/>
    <col min="7" max="7" width="4.85546875" style="21" customWidth="1"/>
    <col min="8" max="8" width="9.42578125" style="21" customWidth="1"/>
    <col min="9" max="9" width="5" style="21" customWidth="1"/>
    <col min="10" max="10" width="8" style="21" customWidth="1"/>
    <col min="11" max="11" width="4.28515625" style="21" customWidth="1"/>
    <col min="12" max="12" width="5.7109375" style="21" customWidth="1"/>
    <col min="13" max="13" width="9.28515625" style="21" customWidth="1"/>
    <col min="14" max="14" width="9.7109375" style="21" customWidth="1"/>
    <col min="15" max="15" width="57" style="39" customWidth="1"/>
    <col min="16" max="17" width="9.140625" style="39"/>
    <col min="18" max="18" width="10.42578125" style="39" customWidth="1"/>
    <col min="19" max="19" width="12.7109375" style="39" customWidth="1"/>
    <col min="20" max="20" width="12" style="39" bestFit="1" customWidth="1"/>
    <col min="21" max="22" width="10.28515625" style="39" bestFit="1" customWidth="1"/>
    <col min="23" max="24" width="9.140625" style="39"/>
    <col min="25" max="26" width="6.42578125" style="39" customWidth="1"/>
    <col min="27" max="16384" width="9.140625" style="39"/>
  </cols>
  <sheetData>
    <row r="1" spans="1:17" ht="13.5" customHeight="1" x14ac:dyDescent="0.2">
      <c r="A1" s="92"/>
      <c r="B1" s="93"/>
      <c r="C1" s="92"/>
      <c r="D1" s="92"/>
      <c r="E1" s="92"/>
      <c r="F1" s="92"/>
      <c r="G1" s="92"/>
      <c r="H1" s="92"/>
      <c r="I1" s="92"/>
      <c r="J1" s="92"/>
      <c r="K1" s="92"/>
      <c r="L1" s="92"/>
      <c r="M1" s="92"/>
      <c r="N1" s="92"/>
      <c r="O1" s="94" t="s">
        <v>82</v>
      </c>
    </row>
    <row r="2" spans="1:17" ht="17.25" customHeight="1" x14ac:dyDescent="0.2">
      <c r="A2" s="95"/>
      <c r="B2" s="307" t="s">
        <v>275</v>
      </c>
      <c r="C2" s="307"/>
      <c r="D2" s="307"/>
      <c r="E2" s="307"/>
      <c r="F2" s="307"/>
      <c r="G2" s="307"/>
      <c r="H2" s="307"/>
      <c r="I2" s="307"/>
      <c r="J2" s="307"/>
      <c r="K2" s="307"/>
      <c r="L2" s="307"/>
      <c r="M2" s="307"/>
      <c r="N2" s="307"/>
      <c r="O2" s="307"/>
    </row>
    <row r="3" spans="1:17" ht="30.75" customHeight="1" x14ac:dyDescent="0.2">
      <c r="A3" s="308" t="s">
        <v>0</v>
      </c>
      <c r="B3" s="310" t="s">
        <v>72</v>
      </c>
      <c r="C3" s="308" t="s">
        <v>73</v>
      </c>
      <c r="D3" s="312" t="s">
        <v>54</v>
      </c>
      <c r="E3" s="313"/>
      <c r="F3" s="313"/>
      <c r="G3" s="314"/>
      <c r="H3" s="308" t="s">
        <v>56</v>
      </c>
      <c r="I3" s="317" t="s">
        <v>63</v>
      </c>
      <c r="J3" s="317"/>
      <c r="K3" s="318" t="s">
        <v>57</v>
      </c>
      <c r="L3" s="319" t="s">
        <v>121</v>
      </c>
      <c r="M3" s="319" t="s">
        <v>129</v>
      </c>
      <c r="N3" s="308" t="s">
        <v>76</v>
      </c>
      <c r="O3" s="315" t="s">
        <v>27</v>
      </c>
    </row>
    <row r="4" spans="1:17" s="42" customFormat="1" ht="124.9" customHeight="1" x14ac:dyDescent="0.25">
      <c r="A4" s="309"/>
      <c r="B4" s="311"/>
      <c r="C4" s="309"/>
      <c r="D4" s="96" t="s">
        <v>122</v>
      </c>
      <c r="E4" s="96" t="s">
        <v>123</v>
      </c>
      <c r="F4" s="96" t="s">
        <v>55</v>
      </c>
      <c r="G4" s="96" t="s">
        <v>74</v>
      </c>
      <c r="H4" s="309"/>
      <c r="I4" s="113" t="s">
        <v>124</v>
      </c>
      <c r="J4" s="112" t="s">
        <v>75</v>
      </c>
      <c r="K4" s="318"/>
      <c r="L4" s="320"/>
      <c r="M4" s="320"/>
      <c r="N4" s="309"/>
      <c r="O4" s="315"/>
    </row>
    <row r="5" spans="1:17" s="42" customFormat="1" ht="9.75" customHeight="1" x14ac:dyDescent="0.3">
      <c r="A5" s="97">
        <v>1</v>
      </c>
      <c r="B5" s="97">
        <v>2</v>
      </c>
      <c r="C5" s="97">
        <v>3</v>
      </c>
      <c r="D5" s="97">
        <v>4</v>
      </c>
      <c r="E5" s="97">
        <v>5</v>
      </c>
      <c r="F5" s="97">
        <v>6</v>
      </c>
      <c r="G5" s="97">
        <v>7</v>
      </c>
      <c r="H5" s="97">
        <v>8</v>
      </c>
      <c r="I5" s="97">
        <v>9</v>
      </c>
      <c r="J5" s="97">
        <v>10</v>
      </c>
      <c r="K5" s="97">
        <v>11</v>
      </c>
      <c r="L5" s="97">
        <v>12</v>
      </c>
      <c r="M5" s="97">
        <v>13</v>
      </c>
      <c r="N5" s="97">
        <v>14</v>
      </c>
      <c r="O5" s="97">
        <v>15</v>
      </c>
    </row>
    <row r="6" spans="1:17" s="42" customFormat="1" ht="12.75" customHeight="1" x14ac:dyDescent="0.25">
      <c r="A6" s="98">
        <v>1</v>
      </c>
      <c r="B6" s="321" t="s">
        <v>100</v>
      </c>
      <c r="C6" s="321"/>
      <c r="D6" s="321"/>
      <c r="E6" s="321"/>
      <c r="F6" s="321"/>
      <c r="G6" s="321"/>
      <c r="H6" s="321"/>
      <c r="I6" s="321"/>
      <c r="J6" s="321"/>
      <c r="K6" s="321"/>
      <c r="L6" s="321"/>
      <c r="M6" s="321"/>
      <c r="N6" s="321"/>
      <c r="O6" s="322"/>
    </row>
    <row r="7" spans="1:17" s="42" customFormat="1" x14ac:dyDescent="0.25">
      <c r="A7" s="323" t="s">
        <v>67</v>
      </c>
      <c r="B7" s="323"/>
      <c r="C7" s="323"/>
      <c r="D7" s="323"/>
      <c r="E7" s="323"/>
      <c r="F7" s="323"/>
      <c r="G7" s="323"/>
      <c r="H7" s="323"/>
      <c r="I7" s="323"/>
      <c r="J7" s="323"/>
      <c r="K7" s="323"/>
      <c r="L7" s="323"/>
      <c r="M7" s="323"/>
      <c r="N7" s="323"/>
      <c r="O7" s="323"/>
    </row>
    <row r="8" spans="1:17" s="42" customFormat="1" ht="84" x14ac:dyDescent="0.25">
      <c r="A8" s="99">
        <v>1</v>
      </c>
      <c r="B8" s="40" t="s">
        <v>161</v>
      </c>
      <c r="C8" s="195" t="s">
        <v>3</v>
      </c>
      <c r="D8" s="100">
        <v>0</v>
      </c>
      <c r="E8" s="100">
        <v>0</v>
      </c>
      <c r="F8" s="100">
        <v>14</v>
      </c>
      <c r="G8" s="100">
        <v>0</v>
      </c>
      <c r="H8" s="202" t="s">
        <v>424</v>
      </c>
      <c r="I8" s="102">
        <v>30</v>
      </c>
      <c r="J8" s="157" t="s">
        <v>109</v>
      </c>
      <c r="K8" s="102">
        <v>2</v>
      </c>
      <c r="L8" s="102">
        <v>2</v>
      </c>
      <c r="M8" s="253" t="s">
        <v>167</v>
      </c>
      <c r="N8" s="103"/>
      <c r="O8" s="196" t="s">
        <v>171</v>
      </c>
    </row>
    <row r="9" spans="1:17" s="42" customFormat="1" ht="60" x14ac:dyDescent="0.25">
      <c r="A9" s="144">
        <v>2</v>
      </c>
      <c r="B9" s="40" t="s">
        <v>163</v>
      </c>
      <c r="C9" s="195" t="s">
        <v>5</v>
      </c>
      <c r="D9" s="100">
        <v>24</v>
      </c>
      <c r="E9" s="100">
        <v>22</v>
      </c>
      <c r="F9" s="100">
        <v>7</v>
      </c>
      <c r="G9" s="100">
        <v>5</v>
      </c>
      <c r="H9" s="101" t="s">
        <v>425</v>
      </c>
      <c r="I9" s="187">
        <v>30</v>
      </c>
      <c r="J9" s="157" t="s">
        <v>68</v>
      </c>
      <c r="K9" s="143">
        <v>2</v>
      </c>
      <c r="L9" s="143">
        <v>1</v>
      </c>
      <c r="M9" s="253" t="s">
        <v>168</v>
      </c>
      <c r="N9" s="103"/>
      <c r="O9" s="196" t="s">
        <v>173</v>
      </c>
    </row>
    <row r="10" spans="1:17" s="42" customFormat="1" ht="13.15" customHeight="1" x14ac:dyDescent="0.25">
      <c r="A10" s="300" t="s">
        <v>135</v>
      </c>
      <c r="B10" s="301"/>
      <c r="C10" s="301"/>
      <c r="D10" s="301"/>
      <c r="E10" s="301"/>
      <c r="F10" s="301"/>
      <c r="G10" s="301"/>
      <c r="H10" s="301"/>
      <c r="I10" s="301"/>
      <c r="J10" s="301"/>
      <c r="K10" s="301"/>
      <c r="L10" s="301"/>
      <c r="M10" s="301"/>
      <c r="N10" s="301"/>
      <c r="O10" s="302"/>
    </row>
    <row r="11" spans="1:17" x14ac:dyDescent="0.2">
      <c r="A11" s="316" t="s">
        <v>6</v>
      </c>
      <c r="B11" s="316"/>
      <c r="C11" s="316"/>
      <c r="D11" s="316"/>
      <c r="E11" s="316"/>
      <c r="F11" s="316"/>
      <c r="G11" s="316"/>
      <c r="H11" s="316"/>
      <c r="I11" s="316"/>
      <c r="J11" s="316"/>
      <c r="K11" s="316"/>
      <c r="L11" s="316"/>
      <c r="M11" s="316"/>
      <c r="N11" s="316"/>
      <c r="O11" s="316"/>
      <c r="Q11" s="42"/>
    </row>
    <row r="12" spans="1:17" ht="48" x14ac:dyDescent="0.2">
      <c r="A12" s="100">
        <v>1</v>
      </c>
      <c r="B12" s="40" t="s">
        <v>203</v>
      </c>
      <c r="C12" s="195" t="s">
        <v>3</v>
      </c>
      <c r="D12" s="100">
        <v>0</v>
      </c>
      <c r="E12" s="100">
        <v>65</v>
      </c>
      <c r="F12" s="100">
        <v>94</v>
      </c>
      <c r="G12" s="100">
        <v>0</v>
      </c>
      <c r="H12" s="105" t="s">
        <v>191</v>
      </c>
      <c r="I12" s="143">
        <v>30</v>
      </c>
      <c r="J12" s="100" t="s">
        <v>68</v>
      </c>
      <c r="K12" s="100">
        <v>7</v>
      </c>
      <c r="L12" s="143">
        <v>1</v>
      </c>
      <c r="M12" s="253" t="s">
        <v>219</v>
      </c>
      <c r="N12" s="103"/>
      <c r="O12" s="196" t="s">
        <v>225</v>
      </c>
      <c r="Q12" s="42"/>
    </row>
    <row r="13" spans="1:17" ht="48" x14ac:dyDescent="0.2">
      <c r="A13" s="100">
        <v>2</v>
      </c>
      <c r="B13" s="40" t="s">
        <v>204</v>
      </c>
      <c r="C13" s="195" t="s">
        <v>5</v>
      </c>
      <c r="D13" s="100">
        <v>0</v>
      </c>
      <c r="E13" s="100">
        <v>20</v>
      </c>
      <c r="F13" s="100">
        <v>0</v>
      </c>
      <c r="G13" s="100">
        <v>0</v>
      </c>
      <c r="H13" s="105" t="s">
        <v>217</v>
      </c>
      <c r="I13" s="143">
        <v>30</v>
      </c>
      <c r="J13" s="100" t="s">
        <v>68</v>
      </c>
      <c r="K13" s="100">
        <v>0</v>
      </c>
      <c r="L13" s="143">
        <v>3</v>
      </c>
      <c r="M13" s="253" t="s">
        <v>217</v>
      </c>
      <c r="N13" s="103"/>
      <c r="O13" s="196" t="s">
        <v>226</v>
      </c>
    </row>
    <row r="14" spans="1:17" ht="96" x14ac:dyDescent="0.2">
      <c r="A14" s="100">
        <v>3</v>
      </c>
      <c r="B14" s="40" t="s">
        <v>205</v>
      </c>
      <c r="C14" s="195" t="s">
        <v>3</v>
      </c>
      <c r="D14" s="106">
        <v>0</v>
      </c>
      <c r="E14" s="106">
        <v>15</v>
      </c>
      <c r="F14" s="106">
        <v>0</v>
      </c>
      <c r="G14" s="106">
        <v>0</v>
      </c>
      <c r="H14" s="104" t="s">
        <v>252</v>
      </c>
      <c r="I14" s="143">
        <v>30</v>
      </c>
      <c r="J14" s="100" t="s">
        <v>68</v>
      </c>
      <c r="K14" s="106">
        <v>3</v>
      </c>
      <c r="L14" s="143">
        <v>2</v>
      </c>
      <c r="M14" s="254" t="s">
        <v>168</v>
      </c>
      <c r="N14" s="103"/>
      <c r="O14" s="196" t="s">
        <v>227</v>
      </c>
    </row>
    <row r="15" spans="1:17" ht="48" x14ac:dyDescent="0.2">
      <c r="A15" s="100">
        <v>4</v>
      </c>
      <c r="B15" s="245" t="s">
        <v>206</v>
      </c>
      <c r="C15" s="195" t="s">
        <v>3</v>
      </c>
      <c r="D15" s="106">
        <v>0</v>
      </c>
      <c r="E15" s="106">
        <v>8</v>
      </c>
      <c r="F15" s="106">
        <v>26</v>
      </c>
      <c r="G15" s="106">
        <v>4</v>
      </c>
      <c r="H15" s="104" t="s">
        <v>286</v>
      </c>
      <c r="I15" s="143">
        <v>30</v>
      </c>
      <c r="J15" s="100" t="s">
        <v>68</v>
      </c>
      <c r="K15" s="106">
        <v>2</v>
      </c>
      <c r="L15" s="143">
        <v>1</v>
      </c>
      <c r="M15" s="253" t="s">
        <v>220</v>
      </c>
      <c r="N15" s="103"/>
      <c r="O15" s="196" t="s">
        <v>228</v>
      </c>
    </row>
    <row r="16" spans="1:17" ht="48" x14ac:dyDescent="0.2">
      <c r="A16" s="157">
        <v>5</v>
      </c>
      <c r="B16" s="245" t="s">
        <v>207</v>
      </c>
      <c r="C16" s="195" t="s">
        <v>3</v>
      </c>
      <c r="D16" s="106">
        <v>0</v>
      </c>
      <c r="E16" s="106">
        <v>81</v>
      </c>
      <c r="F16" s="106">
        <v>99</v>
      </c>
      <c r="G16" s="106">
        <v>0</v>
      </c>
      <c r="H16" s="104" t="s">
        <v>351</v>
      </c>
      <c r="I16" s="189">
        <v>30</v>
      </c>
      <c r="J16" s="157" t="s">
        <v>68</v>
      </c>
      <c r="K16" s="106">
        <v>1</v>
      </c>
      <c r="L16" s="189">
        <v>1</v>
      </c>
      <c r="M16" s="253" t="s">
        <v>170</v>
      </c>
      <c r="N16" s="103"/>
      <c r="O16" s="196" t="s">
        <v>231</v>
      </c>
    </row>
    <row r="17" spans="1:15" ht="48" x14ac:dyDescent="0.2">
      <c r="A17" s="157">
        <v>6</v>
      </c>
      <c r="B17" s="245" t="s">
        <v>208</v>
      </c>
      <c r="C17" s="195" t="s">
        <v>3</v>
      </c>
      <c r="D17" s="106">
        <v>12</v>
      </c>
      <c r="E17" s="106">
        <v>1</v>
      </c>
      <c r="F17" s="106">
        <v>4</v>
      </c>
      <c r="G17" s="106">
        <v>0</v>
      </c>
      <c r="H17" s="104" t="s">
        <v>426</v>
      </c>
      <c r="I17" s="189">
        <v>30</v>
      </c>
      <c r="J17" s="157" t="s">
        <v>68</v>
      </c>
      <c r="K17" s="106">
        <v>1</v>
      </c>
      <c r="L17" s="189">
        <v>1</v>
      </c>
      <c r="M17" s="253" t="s">
        <v>188</v>
      </c>
      <c r="N17" s="103"/>
      <c r="O17" s="196" t="s">
        <v>229</v>
      </c>
    </row>
    <row r="18" spans="1:15" ht="15" customHeight="1" x14ac:dyDescent="0.2">
      <c r="A18" s="306" t="s">
        <v>7</v>
      </c>
      <c r="B18" s="306"/>
      <c r="C18" s="306"/>
      <c r="D18" s="306"/>
      <c r="E18" s="306"/>
      <c r="F18" s="306"/>
      <c r="G18" s="306"/>
      <c r="H18" s="306"/>
      <c r="I18" s="306"/>
      <c r="J18" s="306"/>
      <c r="K18" s="306"/>
      <c r="L18" s="306"/>
      <c r="M18" s="306"/>
      <c r="N18" s="306"/>
      <c r="O18" s="306"/>
    </row>
    <row r="19" spans="1:15" ht="60" x14ac:dyDescent="0.2">
      <c r="A19" s="157">
        <v>1</v>
      </c>
      <c r="B19" s="40" t="s">
        <v>232</v>
      </c>
      <c r="C19" s="195" t="s">
        <v>17</v>
      </c>
      <c r="D19" s="106">
        <v>0</v>
      </c>
      <c r="E19" s="106">
        <v>16</v>
      </c>
      <c r="F19" s="106">
        <v>28</v>
      </c>
      <c r="G19" s="106">
        <v>0</v>
      </c>
      <c r="H19" s="104" t="s">
        <v>249</v>
      </c>
      <c r="I19" s="238">
        <v>30</v>
      </c>
      <c r="J19" s="157" t="s">
        <v>68</v>
      </c>
      <c r="K19" s="106">
        <v>3</v>
      </c>
      <c r="L19" s="106">
        <v>1</v>
      </c>
      <c r="M19" s="253" t="s">
        <v>334</v>
      </c>
      <c r="N19" s="237"/>
      <c r="O19" s="196" t="s">
        <v>256</v>
      </c>
    </row>
    <row r="20" spans="1:15" ht="48" x14ac:dyDescent="0.2">
      <c r="A20" s="157">
        <v>2</v>
      </c>
      <c r="B20" s="40" t="s">
        <v>233</v>
      </c>
      <c r="C20" s="195" t="s">
        <v>17</v>
      </c>
      <c r="D20" s="106">
        <v>0</v>
      </c>
      <c r="E20" s="106">
        <v>16</v>
      </c>
      <c r="F20" s="106">
        <v>36</v>
      </c>
      <c r="G20" s="106">
        <v>0</v>
      </c>
      <c r="H20" s="104" t="s">
        <v>249</v>
      </c>
      <c r="I20" s="238">
        <v>30</v>
      </c>
      <c r="J20" s="157" t="s">
        <v>68</v>
      </c>
      <c r="K20" s="106">
        <v>3</v>
      </c>
      <c r="L20" s="106">
        <v>1</v>
      </c>
      <c r="M20" s="253" t="s">
        <v>334</v>
      </c>
      <c r="N20" s="237"/>
      <c r="O20" s="196" t="s">
        <v>257</v>
      </c>
    </row>
    <row r="21" spans="1:15" ht="48" x14ac:dyDescent="0.2">
      <c r="A21" s="157">
        <v>3</v>
      </c>
      <c r="B21" s="40" t="s">
        <v>234</v>
      </c>
      <c r="C21" s="195" t="s">
        <v>17</v>
      </c>
      <c r="D21" s="106">
        <v>10</v>
      </c>
      <c r="E21" s="106">
        <v>16</v>
      </c>
      <c r="F21" s="106">
        <v>28</v>
      </c>
      <c r="G21" s="106">
        <v>0</v>
      </c>
      <c r="H21" s="104" t="s">
        <v>249</v>
      </c>
      <c r="I21" s="238">
        <v>30</v>
      </c>
      <c r="J21" s="157" t="s">
        <v>68</v>
      </c>
      <c r="K21" s="106">
        <v>3</v>
      </c>
      <c r="L21" s="106">
        <v>1</v>
      </c>
      <c r="M21" s="253" t="s">
        <v>334</v>
      </c>
      <c r="N21" s="237"/>
      <c r="O21" s="196" t="s">
        <v>258</v>
      </c>
    </row>
    <row r="22" spans="1:15" ht="60" x14ac:dyDescent="0.2">
      <c r="A22" s="157">
        <v>4</v>
      </c>
      <c r="B22" s="40" t="s">
        <v>235</v>
      </c>
      <c r="C22" s="195" t="s">
        <v>17</v>
      </c>
      <c r="D22" s="106">
        <v>0</v>
      </c>
      <c r="E22" s="106">
        <v>28</v>
      </c>
      <c r="F22" s="106">
        <v>57</v>
      </c>
      <c r="G22" s="106">
        <v>0</v>
      </c>
      <c r="H22" s="104" t="s">
        <v>319</v>
      </c>
      <c r="I22" s="238">
        <v>30</v>
      </c>
      <c r="J22" s="157" t="s">
        <v>68</v>
      </c>
      <c r="K22" s="106">
        <v>4</v>
      </c>
      <c r="L22" s="106">
        <v>3</v>
      </c>
      <c r="M22" s="253" t="s">
        <v>394</v>
      </c>
      <c r="N22" s="237"/>
      <c r="O22" s="196" t="s">
        <v>259</v>
      </c>
    </row>
    <row r="23" spans="1:15" ht="36" x14ac:dyDescent="0.2">
      <c r="A23" s="157">
        <v>5</v>
      </c>
      <c r="B23" s="40" t="s">
        <v>236</v>
      </c>
      <c r="C23" s="195" t="s">
        <v>130</v>
      </c>
      <c r="D23" s="106">
        <v>0</v>
      </c>
      <c r="E23" s="106">
        <v>0</v>
      </c>
      <c r="F23" s="106">
        <v>0</v>
      </c>
      <c r="G23" s="106">
        <v>0</v>
      </c>
      <c r="H23" s="104" t="s">
        <v>252</v>
      </c>
      <c r="I23" s="238">
        <v>30</v>
      </c>
      <c r="J23" s="157" t="s">
        <v>68</v>
      </c>
      <c r="K23" s="106">
        <v>1</v>
      </c>
      <c r="L23" s="106">
        <v>1</v>
      </c>
      <c r="M23" s="255" t="s">
        <v>106</v>
      </c>
      <c r="N23" s="237"/>
      <c r="O23" s="196" t="s">
        <v>260</v>
      </c>
    </row>
    <row r="24" spans="1:15" ht="36" x14ac:dyDescent="0.2">
      <c r="A24" s="157">
        <v>6</v>
      </c>
      <c r="B24" s="40" t="s">
        <v>237</v>
      </c>
      <c r="C24" s="195" t="s">
        <v>17</v>
      </c>
      <c r="D24" s="106">
        <v>0</v>
      </c>
      <c r="E24" s="106">
        <v>90</v>
      </c>
      <c r="F24" s="106">
        <v>34</v>
      </c>
      <c r="G24" s="106">
        <v>0</v>
      </c>
      <c r="H24" s="255" t="s">
        <v>106</v>
      </c>
      <c r="I24" s="238">
        <v>30</v>
      </c>
      <c r="J24" s="157" t="s">
        <v>68</v>
      </c>
      <c r="K24" s="106">
        <v>0</v>
      </c>
      <c r="L24" s="106">
        <v>0</v>
      </c>
      <c r="M24" s="253" t="s">
        <v>253</v>
      </c>
      <c r="N24" s="237"/>
      <c r="O24" s="196" t="s">
        <v>261</v>
      </c>
    </row>
    <row r="25" spans="1:15" ht="60" x14ac:dyDescent="0.2">
      <c r="A25" s="157">
        <v>7</v>
      </c>
      <c r="B25" s="40" t="s">
        <v>238</v>
      </c>
      <c r="C25" s="195" t="s">
        <v>17</v>
      </c>
      <c r="D25" s="106">
        <v>0</v>
      </c>
      <c r="E25" s="106">
        <v>156</v>
      </c>
      <c r="F25" s="106">
        <v>146</v>
      </c>
      <c r="G25" s="106">
        <v>0</v>
      </c>
      <c r="H25" s="255" t="s">
        <v>106</v>
      </c>
      <c r="I25" s="238">
        <v>30</v>
      </c>
      <c r="J25" s="157" t="s">
        <v>68</v>
      </c>
      <c r="K25" s="106">
        <v>0</v>
      </c>
      <c r="L25" s="106">
        <v>0</v>
      </c>
      <c r="M25" s="253" t="s">
        <v>254</v>
      </c>
      <c r="N25" s="237"/>
      <c r="O25" s="196" t="s">
        <v>261</v>
      </c>
    </row>
    <row r="26" spans="1:15" ht="36" x14ac:dyDescent="0.2">
      <c r="A26" s="157">
        <v>8</v>
      </c>
      <c r="B26" s="40" t="s">
        <v>239</v>
      </c>
      <c r="C26" s="195" t="s">
        <v>130</v>
      </c>
      <c r="D26" s="106">
        <v>0</v>
      </c>
      <c r="E26" s="106">
        <v>162</v>
      </c>
      <c r="F26" s="106">
        <v>146</v>
      </c>
      <c r="G26" s="106">
        <v>45</v>
      </c>
      <c r="H26" s="255" t="s">
        <v>106</v>
      </c>
      <c r="I26" s="238">
        <v>30</v>
      </c>
      <c r="J26" s="157" t="s">
        <v>68</v>
      </c>
      <c r="K26" s="106">
        <v>0</v>
      </c>
      <c r="L26" s="106">
        <v>0</v>
      </c>
      <c r="M26" s="255" t="s">
        <v>106</v>
      </c>
      <c r="N26" s="237"/>
      <c r="O26" s="196" t="s">
        <v>261</v>
      </c>
    </row>
    <row r="27" spans="1:15" ht="24" x14ac:dyDescent="0.2">
      <c r="A27" s="157">
        <v>9</v>
      </c>
      <c r="B27" s="40" t="s">
        <v>240</v>
      </c>
      <c r="C27" s="195" t="s">
        <v>130</v>
      </c>
      <c r="D27" s="106">
        <v>0</v>
      </c>
      <c r="E27" s="106">
        <v>0</v>
      </c>
      <c r="F27" s="106">
        <v>0</v>
      </c>
      <c r="G27" s="106">
        <v>0</v>
      </c>
      <c r="H27" s="104" t="s">
        <v>252</v>
      </c>
      <c r="I27" s="238">
        <v>30</v>
      </c>
      <c r="J27" s="157" t="s">
        <v>68</v>
      </c>
      <c r="K27" s="106">
        <v>1</v>
      </c>
      <c r="L27" s="106">
        <v>1</v>
      </c>
      <c r="M27" s="255" t="s">
        <v>106</v>
      </c>
      <c r="N27" s="237"/>
      <c r="O27" s="196" t="s">
        <v>260</v>
      </c>
    </row>
    <row r="28" spans="1:15" ht="14.45" customHeight="1" x14ac:dyDescent="0.2">
      <c r="A28" s="300" t="s">
        <v>111</v>
      </c>
      <c r="B28" s="301"/>
      <c r="C28" s="301"/>
      <c r="D28" s="301"/>
      <c r="E28" s="301"/>
      <c r="F28" s="301"/>
      <c r="G28" s="301"/>
      <c r="H28" s="301"/>
      <c r="I28" s="301"/>
      <c r="J28" s="301"/>
      <c r="K28" s="301"/>
      <c r="L28" s="301"/>
      <c r="M28" s="301"/>
      <c r="N28" s="301"/>
      <c r="O28" s="302"/>
    </row>
    <row r="29" spans="1:15" ht="12.6" customHeight="1" x14ac:dyDescent="0.2">
      <c r="A29" s="303" t="s">
        <v>110</v>
      </c>
      <c r="B29" s="304"/>
      <c r="C29" s="304"/>
      <c r="D29" s="304"/>
      <c r="E29" s="304"/>
      <c r="F29" s="304"/>
      <c r="G29" s="304"/>
      <c r="H29" s="304"/>
      <c r="I29" s="304"/>
      <c r="J29" s="304"/>
      <c r="K29" s="304"/>
      <c r="L29" s="304"/>
      <c r="M29" s="304"/>
      <c r="N29" s="304"/>
      <c r="O29" s="305"/>
    </row>
    <row r="30" spans="1:15" ht="48" x14ac:dyDescent="0.2">
      <c r="A30" s="100">
        <v>1</v>
      </c>
      <c r="B30" s="40" t="s">
        <v>175</v>
      </c>
      <c r="C30" s="195" t="s">
        <v>5</v>
      </c>
      <c r="D30" s="106">
        <v>0</v>
      </c>
      <c r="E30" s="106">
        <v>46</v>
      </c>
      <c r="F30" s="106">
        <v>54</v>
      </c>
      <c r="G30" s="106">
        <v>0</v>
      </c>
      <c r="H30" s="104" t="s">
        <v>194</v>
      </c>
      <c r="I30" s="143">
        <v>30</v>
      </c>
      <c r="J30" s="100" t="s">
        <v>68</v>
      </c>
      <c r="K30" s="106">
        <v>1</v>
      </c>
      <c r="L30" s="143">
        <v>3</v>
      </c>
      <c r="M30" s="253" t="s">
        <v>188</v>
      </c>
      <c r="N30" s="103"/>
      <c r="O30" s="196" t="s">
        <v>182</v>
      </c>
    </row>
    <row r="31" spans="1:15" ht="60" x14ac:dyDescent="0.2">
      <c r="A31" s="157">
        <v>2</v>
      </c>
      <c r="B31" s="193" t="s">
        <v>176</v>
      </c>
      <c r="C31" s="195" t="s">
        <v>3</v>
      </c>
      <c r="D31" s="106">
        <v>0</v>
      </c>
      <c r="E31" s="106">
        <v>1</v>
      </c>
      <c r="F31" s="106">
        <v>48</v>
      </c>
      <c r="G31" s="106">
        <v>18</v>
      </c>
      <c r="H31" s="104" t="s">
        <v>245</v>
      </c>
      <c r="I31" s="238">
        <v>30</v>
      </c>
      <c r="J31" s="157" t="s">
        <v>109</v>
      </c>
      <c r="K31" s="106">
        <v>4</v>
      </c>
      <c r="L31" s="238">
        <v>1</v>
      </c>
      <c r="M31" s="253" t="s">
        <v>189</v>
      </c>
      <c r="N31" s="103"/>
      <c r="O31" s="196" t="s">
        <v>183</v>
      </c>
    </row>
    <row r="32" spans="1:15" x14ac:dyDescent="0.2">
      <c r="A32" s="327" t="s">
        <v>4</v>
      </c>
      <c r="B32" s="327"/>
      <c r="C32" s="327"/>
      <c r="D32" s="327"/>
      <c r="E32" s="327"/>
      <c r="F32" s="327"/>
      <c r="G32" s="327"/>
      <c r="H32" s="327"/>
      <c r="I32" s="327"/>
      <c r="J32" s="327"/>
      <c r="K32" s="327"/>
      <c r="L32" s="327"/>
      <c r="M32" s="327"/>
      <c r="N32" s="327"/>
      <c r="O32" s="327"/>
    </row>
    <row r="33" spans="1:15" ht="84" x14ac:dyDescent="0.2">
      <c r="A33" s="157">
        <v>1</v>
      </c>
      <c r="B33" s="40" t="s">
        <v>179</v>
      </c>
      <c r="C33" s="195" t="s">
        <v>3</v>
      </c>
      <c r="D33" s="106">
        <v>0</v>
      </c>
      <c r="E33" s="106">
        <v>60</v>
      </c>
      <c r="F33" s="106">
        <v>72</v>
      </c>
      <c r="G33" s="106">
        <v>81</v>
      </c>
      <c r="H33" s="104" t="s">
        <v>368</v>
      </c>
      <c r="I33" s="238">
        <v>30</v>
      </c>
      <c r="J33" s="157" t="s">
        <v>68</v>
      </c>
      <c r="K33" s="106">
        <v>5</v>
      </c>
      <c r="L33" s="238">
        <v>2</v>
      </c>
      <c r="M33" s="253" t="s">
        <v>194</v>
      </c>
      <c r="N33" s="103"/>
      <c r="O33" s="196" t="s">
        <v>180</v>
      </c>
    </row>
    <row r="34" spans="1:15" ht="48" x14ac:dyDescent="0.2">
      <c r="A34" s="157">
        <v>2</v>
      </c>
      <c r="B34" s="40" t="s">
        <v>139</v>
      </c>
      <c r="C34" s="195" t="s">
        <v>3</v>
      </c>
      <c r="D34" s="106">
        <v>0</v>
      </c>
      <c r="E34" s="106">
        <v>21</v>
      </c>
      <c r="F34" s="106">
        <v>0</v>
      </c>
      <c r="G34" s="106">
        <v>0</v>
      </c>
      <c r="H34" s="255" t="s">
        <v>106</v>
      </c>
      <c r="I34" s="238">
        <v>30</v>
      </c>
      <c r="J34" s="157" t="s">
        <v>68</v>
      </c>
      <c r="K34" s="106">
        <v>0</v>
      </c>
      <c r="L34" s="238">
        <v>0</v>
      </c>
      <c r="M34" s="253" t="s">
        <v>195</v>
      </c>
      <c r="N34" s="103"/>
      <c r="O34" s="196" t="s">
        <v>428</v>
      </c>
    </row>
    <row r="35" spans="1:15" x14ac:dyDescent="0.2">
      <c r="A35" s="328" t="s">
        <v>7</v>
      </c>
      <c r="B35" s="329"/>
      <c r="C35" s="329"/>
      <c r="D35" s="329"/>
      <c r="E35" s="329"/>
      <c r="F35" s="329"/>
      <c r="G35" s="329"/>
      <c r="H35" s="329"/>
      <c r="I35" s="329"/>
      <c r="J35" s="329"/>
      <c r="K35" s="329"/>
      <c r="L35" s="329"/>
      <c r="M35" s="329"/>
      <c r="N35" s="329"/>
      <c r="O35" s="330"/>
    </row>
    <row r="36" spans="1:15" ht="60" x14ac:dyDescent="0.2">
      <c r="A36" s="157">
        <v>1</v>
      </c>
      <c r="B36" s="40" t="s">
        <v>197</v>
      </c>
      <c r="C36" s="195" t="s">
        <v>17</v>
      </c>
      <c r="D36" s="106">
        <v>14</v>
      </c>
      <c r="E36" s="106">
        <v>113</v>
      </c>
      <c r="F36" s="106">
        <v>0</v>
      </c>
      <c r="G36" s="106">
        <v>0</v>
      </c>
      <c r="H36" s="104" t="s">
        <v>369</v>
      </c>
      <c r="I36" s="238">
        <v>30</v>
      </c>
      <c r="J36" s="157" t="s">
        <v>68</v>
      </c>
      <c r="K36" s="106">
        <v>5</v>
      </c>
      <c r="L36" s="238">
        <v>3</v>
      </c>
      <c r="M36" s="253" t="s">
        <v>200</v>
      </c>
      <c r="N36" s="103"/>
      <c r="O36" s="196" t="s">
        <v>202</v>
      </c>
    </row>
    <row r="37" spans="1:15" x14ac:dyDescent="0.2">
      <c r="A37" s="331" t="s">
        <v>9</v>
      </c>
      <c r="B37" s="331"/>
      <c r="C37" s="331"/>
      <c r="D37" s="331"/>
      <c r="E37" s="331"/>
      <c r="F37" s="331"/>
      <c r="G37" s="331"/>
      <c r="H37" s="331"/>
      <c r="I37" s="331"/>
      <c r="J37" s="331"/>
      <c r="K37" s="331"/>
      <c r="L37" s="331"/>
      <c r="M37" s="331"/>
      <c r="N37" s="331"/>
      <c r="O37" s="331"/>
    </row>
    <row r="38" spans="1:15" x14ac:dyDescent="0.2">
      <c r="A38" s="294" t="s">
        <v>6</v>
      </c>
      <c r="B38" s="294"/>
      <c r="C38" s="294"/>
      <c r="D38" s="294"/>
      <c r="E38" s="294"/>
      <c r="F38" s="294"/>
      <c r="G38" s="294"/>
      <c r="H38" s="294"/>
      <c r="I38" s="294"/>
      <c r="J38" s="294"/>
      <c r="K38" s="294"/>
      <c r="L38" s="294"/>
      <c r="M38" s="294"/>
      <c r="N38" s="294"/>
      <c r="O38" s="294"/>
    </row>
    <row r="39" spans="1:15" ht="72" x14ac:dyDescent="0.2">
      <c r="A39" s="107">
        <v>1</v>
      </c>
      <c r="B39" s="40" t="s">
        <v>262</v>
      </c>
      <c r="C39" s="195" t="s">
        <v>5</v>
      </c>
      <c r="D39" s="106">
        <v>0</v>
      </c>
      <c r="E39" s="106">
        <v>2</v>
      </c>
      <c r="F39" s="106">
        <v>12</v>
      </c>
      <c r="G39" s="106">
        <v>53</v>
      </c>
      <c r="H39" s="104" t="s">
        <v>249</v>
      </c>
      <c r="I39" s="102">
        <v>30</v>
      </c>
      <c r="J39" s="100" t="s">
        <v>68</v>
      </c>
      <c r="K39" s="106">
        <v>1</v>
      </c>
      <c r="L39" s="102">
        <v>1</v>
      </c>
      <c r="M39" s="253" t="s">
        <v>249</v>
      </c>
      <c r="N39" s="103"/>
      <c r="O39" s="196" t="s">
        <v>266</v>
      </c>
    </row>
    <row r="40" spans="1:15" x14ac:dyDescent="0.2">
      <c r="A40" s="331" t="s">
        <v>131</v>
      </c>
      <c r="B40" s="331"/>
      <c r="C40" s="331"/>
      <c r="D40" s="331"/>
      <c r="E40" s="331"/>
      <c r="F40" s="331"/>
      <c r="G40" s="331"/>
      <c r="H40" s="331"/>
      <c r="I40" s="331"/>
      <c r="J40" s="331"/>
      <c r="K40" s="331"/>
      <c r="L40" s="331"/>
      <c r="M40" s="331"/>
      <c r="N40" s="331"/>
      <c r="O40" s="331"/>
    </row>
    <row r="41" spans="1:15" x14ac:dyDescent="0.2">
      <c r="A41" s="294" t="s">
        <v>6</v>
      </c>
      <c r="B41" s="294"/>
      <c r="C41" s="294"/>
      <c r="D41" s="294"/>
      <c r="E41" s="294"/>
      <c r="F41" s="294"/>
      <c r="G41" s="294"/>
      <c r="H41" s="294"/>
      <c r="I41" s="294"/>
      <c r="J41" s="294"/>
      <c r="K41" s="294"/>
      <c r="L41" s="294"/>
      <c r="M41" s="294"/>
      <c r="N41" s="294"/>
      <c r="O41" s="294"/>
    </row>
    <row r="42" spans="1:15" ht="72" x14ac:dyDescent="0.2">
      <c r="A42" s="107">
        <v>1</v>
      </c>
      <c r="B42" s="40" t="s">
        <v>267</v>
      </c>
      <c r="C42" s="195" t="s">
        <v>3</v>
      </c>
      <c r="D42" s="106">
        <v>0</v>
      </c>
      <c r="E42" s="106">
        <v>47</v>
      </c>
      <c r="F42" s="106">
        <v>56</v>
      </c>
      <c r="G42" s="106">
        <v>53</v>
      </c>
      <c r="H42" s="104" t="s">
        <v>429</v>
      </c>
      <c r="I42" s="143">
        <v>30</v>
      </c>
      <c r="J42" s="100" t="s">
        <v>68</v>
      </c>
      <c r="K42" s="106">
        <v>1</v>
      </c>
      <c r="L42" s="143">
        <v>2</v>
      </c>
      <c r="M42" s="254" t="s">
        <v>270</v>
      </c>
      <c r="N42" s="103"/>
      <c r="O42" s="196" t="s">
        <v>272</v>
      </c>
    </row>
    <row r="43" spans="1:15" ht="13.15" customHeight="1" x14ac:dyDescent="0.2">
      <c r="A43" s="297" t="s">
        <v>141</v>
      </c>
      <c r="B43" s="298"/>
      <c r="C43" s="298"/>
      <c r="D43" s="298"/>
      <c r="E43" s="298"/>
      <c r="F43" s="298"/>
      <c r="G43" s="298"/>
      <c r="H43" s="298"/>
      <c r="I43" s="298"/>
      <c r="J43" s="298"/>
      <c r="K43" s="298"/>
      <c r="L43" s="298"/>
      <c r="M43" s="298"/>
      <c r="N43" s="298"/>
      <c r="O43" s="299"/>
    </row>
    <row r="44" spans="1:15" ht="13.15" customHeight="1" x14ac:dyDescent="0.2">
      <c r="A44" s="294" t="s">
        <v>4</v>
      </c>
      <c r="B44" s="294"/>
      <c r="C44" s="294"/>
      <c r="D44" s="294"/>
      <c r="E44" s="294"/>
      <c r="F44" s="294"/>
      <c r="G44" s="294"/>
      <c r="H44" s="294"/>
      <c r="I44" s="294"/>
      <c r="J44" s="294"/>
      <c r="K44" s="294"/>
      <c r="L44" s="294"/>
      <c r="M44" s="294"/>
      <c r="N44" s="294"/>
      <c r="O44" s="294"/>
    </row>
    <row r="45" spans="1:15" ht="36" x14ac:dyDescent="0.2">
      <c r="A45" s="246">
        <v>1</v>
      </c>
      <c r="B45" s="40" t="s">
        <v>142</v>
      </c>
      <c r="C45" s="195" t="s">
        <v>5</v>
      </c>
      <c r="D45" s="256">
        <v>52</v>
      </c>
      <c r="E45" s="256">
        <v>54</v>
      </c>
      <c r="F45" s="256">
        <v>74</v>
      </c>
      <c r="G45" s="256">
        <v>0</v>
      </c>
      <c r="H45" s="104" t="s">
        <v>194</v>
      </c>
      <c r="I45" s="238">
        <v>30</v>
      </c>
      <c r="J45" s="157" t="s">
        <v>68</v>
      </c>
      <c r="K45" s="256">
        <v>3</v>
      </c>
      <c r="L45" s="256">
        <v>1</v>
      </c>
      <c r="M45" s="254" t="s">
        <v>287</v>
      </c>
      <c r="N45" s="236"/>
      <c r="O45" s="196" t="s">
        <v>289</v>
      </c>
    </row>
    <row r="46" spans="1:15" ht="72" x14ac:dyDescent="0.2">
      <c r="A46" s="188">
        <v>2</v>
      </c>
      <c r="B46" s="40" t="s">
        <v>280</v>
      </c>
      <c r="C46" s="195" t="s">
        <v>5</v>
      </c>
      <c r="D46" s="106">
        <v>10</v>
      </c>
      <c r="E46" s="106">
        <v>13</v>
      </c>
      <c r="F46" s="106">
        <v>20</v>
      </c>
      <c r="G46" s="106">
        <v>0</v>
      </c>
      <c r="H46" s="104" t="s">
        <v>430</v>
      </c>
      <c r="I46" s="189">
        <v>30</v>
      </c>
      <c r="J46" s="157" t="s">
        <v>68</v>
      </c>
      <c r="K46" s="106">
        <v>1</v>
      </c>
      <c r="L46" s="240">
        <v>1</v>
      </c>
      <c r="M46" s="254" t="s">
        <v>283</v>
      </c>
      <c r="N46" s="103"/>
      <c r="O46" s="196" t="s">
        <v>284</v>
      </c>
    </row>
    <row r="47" spans="1:15" x14ac:dyDescent="0.2">
      <c r="A47" s="297" t="s">
        <v>136</v>
      </c>
      <c r="B47" s="298"/>
      <c r="C47" s="298"/>
      <c r="D47" s="298"/>
      <c r="E47" s="298"/>
      <c r="F47" s="298"/>
      <c r="G47" s="298"/>
      <c r="H47" s="298"/>
      <c r="I47" s="298"/>
      <c r="J47" s="298"/>
      <c r="K47" s="298"/>
      <c r="L47" s="298"/>
      <c r="M47" s="298"/>
      <c r="N47" s="298"/>
      <c r="O47" s="299"/>
    </row>
    <row r="48" spans="1:15" x14ac:dyDescent="0.2">
      <c r="A48" s="294" t="s">
        <v>6</v>
      </c>
      <c r="B48" s="294"/>
      <c r="C48" s="294"/>
      <c r="D48" s="294"/>
      <c r="E48" s="294"/>
      <c r="F48" s="294"/>
      <c r="G48" s="294"/>
      <c r="H48" s="294"/>
      <c r="I48" s="294"/>
      <c r="J48" s="294"/>
      <c r="K48" s="294"/>
      <c r="L48" s="294"/>
      <c r="M48" s="294"/>
      <c r="N48" s="294"/>
      <c r="O48" s="294"/>
    </row>
    <row r="49" spans="1:15" ht="60" x14ac:dyDescent="0.2">
      <c r="A49" s="164">
        <v>1</v>
      </c>
      <c r="B49" s="40" t="s">
        <v>290</v>
      </c>
      <c r="C49" s="197" t="s">
        <v>3</v>
      </c>
      <c r="D49" s="106">
        <v>21</v>
      </c>
      <c r="E49" s="106">
        <v>81</v>
      </c>
      <c r="F49" s="106">
        <v>99</v>
      </c>
      <c r="G49" s="106">
        <v>0</v>
      </c>
      <c r="H49" s="104" t="s">
        <v>271</v>
      </c>
      <c r="I49" s="189">
        <v>30</v>
      </c>
      <c r="J49" s="157" t="s">
        <v>68</v>
      </c>
      <c r="K49" s="106">
        <v>4</v>
      </c>
      <c r="L49" s="165">
        <v>2</v>
      </c>
      <c r="M49" s="254" t="s">
        <v>167</v>
      </c>
      <c r="N49" s="103"/>
      <c r="O49" s="196" t="s">
        <v>291</v>
      </c>
    </row>
    <row r="50" spans="1:15" ht="48" x14ac:dyDescent="0.2">
      <c r="A50" s="188">
        <v>2</v>
      </c>
      <c r="B50" s="40" t="s">
        <v>144</v>
      </c>
      <c r="C50" s="197" t="s">
        <v>3</v>
      </c>
      <c r="D50" s="106">
        <v>21</v>
      </c>
      <c r="E50" s="106">
        <v>81</v>
      </c>
      <c r="F50" s="106">
        <v>99</v>
      </c>
      <c r="G50" s="106">
        <v>0</v>
      </c>
      <c r="H50" s="104" t="s">
        <v>271</v>
      </c>
      <c r="I50" s="189">
        <v>30</v>
      </c>
      <c r="J50" s="157" t="s">
        <v>68</v>
      </c>
      <c r="K50" s="106">
        <v>0</v>
      </c>
      <c r="L50" s="189">
        <v>2</v>
      </c>
      <c r="M50" s="254" t="s">
        <v>271</v>
      </c>
      <c r="N50" s="103"/>
      <c r="O50" s="196" t="s">
        <v>293</v>
      </c>
    </row>
    <row r="51" spans="1:15" x14ac:dyDescent="0.2">
      <c r="A51" s="297" t="s">
        <v>147</v>
      </c>
      <c r="B51" s="298"/>
      <c r="C51" s="298"/>
      <c r="D51" s="298"/>
      <c r="E51" s="298"/>
      <c r="F51" s="298"/>
      <c r="G51" s="298"/>
      <c r="H51" s="298"/>
      <c r="I51" s="298"/>
      <c r="J51" s="298"/>
      <c r="K51" s="298"/>
      <c r="L51" s="298"/>
      <c r="M51" s="298"/>
      <c r="N51" s="298"/>
      <c r="O51" s="299"/>
    </row>
    <row r="52" spans="1:15" x14ac:dyDescent="0.2">
      <c r="A52" s="294" t="s">
        <v>4</v>
      </c>
      <c r="B52" s="294"/>
      <c r="C52" s="294"/>
      <c r="D52" s="294"/>
      <c r="E52" s="294"/>
      <c r="F52" s="294"/>
      <c r="G52" s="294"/>
      <c r="H52" s="294"/>
      <c r="I52" s="294"/>
      <c r="J52" s="294"/>
      <c r="K52" s="294"/>
      <c r="L52" s="294"/>
      <c r="M52" s="294"/>
      <c r="N52" s="294"/>
      <c r="O52" s="294"/>
    </row>
    <row r="53" spans="1:15" ht="48" x14ac:dyDescent="0.2">
      <c r="A53" s="188">
        <v>1</v>
      </c>
      <c r="B53" s="40" t="s">
        <v>144</v>
      </c>
      <c r="C53" s="195" t="s">
        <v>5</v>
      </c>
      <c r="D53" s="106">
        <v>49</v>
      </c>
      <c r="E53" s="106">
        <v>43</v>
      </c>
      <c r="F53" s="106">
        <v>59</v>
      </c>
      <c r="G53" s="106">
        <v>0</v>
      </c>
      <c r="H53" s="104" t="s">
        <v>427</v>
      </c>
      <c r="I53" s="189">
        <v>30</v>
      </c>
      <c r="J53" s="157" t="s">
        <v>68</v>
      </c>
      <c r="K53" s="106">
        <v>1</v>
      </c>
      <c r="L53" s="189">
        <v>1</v>
      </c>
      <c r="M53" s="254" t="s">
        <v>298</v>
      </c>
      <c r="N53" s="103"/>
      <c r="O53" s="194" t="s">
        <v>296</v>
      </c>
    </row>
    <row r="54" spans="1:15" ht="48" x14ac:dyDescent="0.2">
      <c r="A54" s="188">
        <v>2</v>
      </c>
      <c r="B54" s="40" t="s">
        <v>294</v>
      </c>
      <c r="C54" s="195" t="s">
        <v>5</v>
      </c>
      <c r="D54" s="106">
        <v>49</v>
      </c>
      <c r="E54" s="106">
        <v>43</v>
      </c>
      <c r="F54" s="106">
        <v>59</v>
      </c>
      <c r="G54" s="106">
        <v>0</v>
      </c>
      <c r="H54" s="104" t="s">
        <v>427</v>
      </c>
      <c r="I54" s="189">
        <v>30</v>
      </c>
      <c r="J54" s="157" t="s">
        <v>68</v>
      </c>
      <c r="K54" s="106">
        <v>1</v>
      </c>
      <c r="L54" s="189">
        <v>1</v>
      </c>
      <c r="M54" s="254" t="s">
        <v>298</v>
      </c>
      <c r="N54" s="103"/>
      <c r="O54" s="196" t="s">
        <v>297</v>
      </c>
    </row>
    <row r="55" spans="1:15" x14ac:dyDescent="0.2">
      <c r="A55" s="297" t="s">
        <v>305</v>
      </c>
      <c r="B55" s="298"/>
      <c r="C55" s="298"/>
      <c r="D55" s="298"/>
      <c r="E55" s="298"/>
      <c r="F55" s="298"/>
      <c r="G55" s="298"/>
      <c r="H55" s="298"/>
      <c r="I55" s="298"/>
      <c r="J55" s="298"/>
      <c r="K55" s="298"/>
      <c r="L55" s="298"/>
      <c r="M55" s="298"/>
      <c r="N55" s="298"/>
      <c r="O55" s="299"/>
    </row>
    <row r="56" spans="1:15" ht="36" x14ac:dyDescent="0.2">
      <c r="A56" s="188">
        <v>1</v>
      </c>
      <c r="B56" s="40" t="s">
        <v>306</v>
      </c>
      <c r="C56" s="195" t="s">
        <v>5</v>
      </c>
      <c r="D56" s="106">
        <v>0</v>
      </c>
      <c r="E56" s="106">
        <v>5</v>
      </c>
      <c r="F56" s="106">
        <v>22</v>
      </c>
      <c r="G56" s="106">
        <v>0</v>
      </c>
      <c r="H56" s="104" t="s">
        <v>432</v>
      </c>
      <c r="I56" s="238">
        <v>30</v>
      </c>
      <c r="J56" s="157" t="s">
        <v>68</v>
      </c>
      <c r="K56" s="106">
        <v>2</v>
      </c>
      <c r="L56" s="238">
        <v>1</v>
      </c>
      <c r="M56" s="254" t="s">
        <v>391</v>
      </c>
      <c r="N56" s="103"/>
      <c r="O56" s="196" t="s">
        <v>431</v>
      </c>
    </row>
    <row r="57" spans="1:15" x14ac:dyDescent="0.2">
      <c r="A57" s="297" t="s">
        <v>301</v>
      </c>
      <c r="B57" s="298"/>
      <c r="C57" s="298"/>
      <c r="D57" s="298"/>
      <c r="E57" s="298"/>
      <c r="F57" s="298"/>
      <c r="G57" s="298"/>
      <c r="H57" s="298"/>
      <c r="I57" s="298"/>
      <c r="J57" s="298"/>
      <c r="K57" s="298"/>
      <c r="L57" s="298"/>
      <c r="M57" s="298"/>
      <c r="N57" s="298"/>
      <c r="O57" s="299"/>
    </row>
    <row r="58" spans="1:15" ht="48" x14ac:dyDescent="0.2">
      <c r="A58" s="188">
        <v>1</v>
      </c>
      <c r="B58" s="40" t="s">
        <v>307</v>
      </c>
      <c r="C58" s="198" t="s">
        <v>3</v>
      </c>
      <c r="D58" s="106">
        <v>0</v>
      </c>
      <c r="E58" s="106">
        <v>120</v>
      </c>
      <c r="F58" s="106">
        <v>86</v>
      </c>
      <c r="G58" s="106">
        <v>0</v>
      </c>
      <c r="H58" s="104" t="s">
        <v>193</v>
      </c>
      <c r="I58" s="238">
        <v>30</v>
      </c>
      <c r="J58" s="157" t="s">
        <v>68</v>
      </c>
      <c r="K58" s="106">
        <v>3</v>
      </c>
      <c r="L58" s="238">
        <v>2</v>
      </c>
      <c r="M58" s="254" t="s">
        <v>193</v>
      </c>
      <c r="N58" s="103"/>
      <c r="O58" s="196" t="s">
        <v>309</v>
      </c>
    </row>
    <row r="59" spans="1:15" x14ac:dyDescent="0.2">
      <c r="A59" s="297" t="s">
        <v>302</v>
      </c>
      <c r="B59" s="298"/>
      <c r="C59" s="298"/>
      <c r="D59" s="298"/>
      <c r="E59" s="298"/>
      <c r="F59" s="298"/>
      <c r="G59" s="298"/>
      <c r="H59" s="298"/>
      <c r="I59" s="298"/>
      <c r="J59" s="298"/>
      <c r="K59" s="298"/>
      <c r="L59" s="298"/>
      <c r="M59" s="298"/>
      <c r="N59" s="298"/>
      <c r="O59" s="299"/>
    </row>
    <row r="60" spans="1:15" ht="48" x14ac:dyDescent="0.2">
      <c r="A60" s="188">
        <v>1</v>
      </c>
      <c r="B60" s="40" t="s">
        <v>308</v>
      </c>
      <c r="C60" s="198" t="s">
        <v>3</v>
      </c>
      <c r="D60" s="106">
        <v>0</v>
      </c>
      <c r="E60" s="106">
        <v>138</v>
      </c>
      <c r="F60" s="106">
        <v>103</v>
      </c>
      <c r="G60" s="106">
        <v>0</v>
      </c>
      <c r="H60" s="104" t="s">
        <v>165</v>
      </c>
      <c r="I60" s="238">
        <v>30</v>
      </c>
      <c r="J60" s="157" t="s">
        <v>68</v>
      </c>
      <c r="K60" s="106">
        <v>2</v>
      </c>
      <c r="L60" s="238">
        <v>1</v>
      </c>
      <c r="M60" s="254" t="s">
        <v>314</v>
      </c>
      <c r="N60" s="103"/>
      <c r="O60" s="196" t="s">
        <v>312</v>
      </c>
    </row>
    <row r="61" spans="1:15" x14ac:dyDescent="0.2">
      <c r="A61" s="297" t="s">
        <v>303</v>
      </c>
      <c r="B61" s="298"/>
      <c r="C61" s="298"/>
      <c r="D61" s="298"/>
      <c r="E61" s="298"/>
      <c r="F61" s="298"/>
      <c r="G61" s="298"/>
      <c r="H61" s="298"/>
      <c r="I61" s="298"/>
      <c r="J61" s="298"/>
      <c r="K61" s="298"/>
      <c r="L61" s="298"/>
      <c r="M61" s="298"/>
      <c r="N61" s="298"/>
      <c r="O61" s="299"/>
    </row>
    <row r="62" spans="1:15" ht="24" x14ac:dyDescent="0.2">
      <c r="A62" s="188">
        <v>1</v>
      </c>
      <c r="B62" s="40" t="s">
        <v>315</v>
      </c>
      <c r="C62" s="198" t="s">
        <v>3</v>
      </c>
      <c r="D62" s="106">
        <v>0</v>
      </c>
      <c r="E62" s="106">
        <v>121</v>
      </c>
      <c r="F62" s="106">
        <v>86</v>
      </c>
      <c r="G62" s="106">
        <v>0</v>
      </c>
      <c r="H62" s="255" t="s">
        <v>106</v>
      </c>
      <c r="I62" s="238">
        <v>30</v>
      </c>
      <c r="J62" s="157" t="s">
        <v>68</v>
      </c>
      <c r="K62" s="106">
        <v>0</v>
      </c>
      <c r="L62" s="238">
        <v>0</v>
      </c>
      <c r="M62" s="254" t="s">
        <v>223</v>
      </c>
      <c r="N62" s="103"/>
      <c r="O62" s="196" t="s">
        <v>316</v>
      </c>
    </row>
    <row r="63" spans="1:15" x14ac:dyDescent="0.2">
      <c r="A63" s="297" t="s">
        <v>304</v>
      </c>
      <c r="B63" s="298"/>
      <c r="C63" s="298"/>
      <c r="D63" s="298"/>
      <c r="E63" s="298"/>
      <c r="F63" s="298"/>
      <c r="G63" s="298"/>
      <c r="H63" s="298"/>
      <c r="I63" s="298"/>
      <c r="J63" s="298"/>
      <c r="K63" s="298"/>
      <c r="L63" s="298"/>
      <c r="M63" s="298"/>
      <c r="N63" s="298"/>
      <c r="O63" s="299"/>
    </row>
    <row r="64" spans="1:15" ht="24" x14ac:dyDescent="0.2">
      <c r="A64" s="188">
        <v>1</v>
      </c>
      <c r="B64" s="40" t="s">
        <v>317</v>
      </c>
      <c r="C64" s="198" t="s">
        <v>3</v>
      </c>
      <c r="D64" s="106">
        <v>0</v>
      </c>
      <c r="E64" s="106">
        <v>120</v>
      </c>
      <c r="F64" s="106">
        <v>85</v>
      </c>
      <c r="G64" s="106">
        <v>0</v>
      </c>
      <c r="H64" s="255" t="s">
        <v>106</v>
      </c>
      <c r="I64" s="238">
        <v>30</v>
      </c>
      <c r="J64" s="157" t="s">
        <v>68</v>
      </c>
      <c r="K64" s="106">
        <v>0</v>
      </c>
      <c r="L64" s="238">
        <v>0</v>
      </c>
      <c r="M64" s="254" t="s">
        <v>319</v>
      </c>
      <c r="N64" s="103"/>
      <c r="O64" s="196" t="s">
        <v>316</v>
      </c>
    </row>
    <row r="65" spans="1:15" ht="15.6" customHeight="1" x14ac:dyDescent="0.2">
      <c r="A65" s="300" t="s">
        <v>134</v>
      </c>
      <c r="B65" s="301"/>
      <c r="C65" s="301"/>
      <c r="D65" s="301"/>
      <c r="E65" s="301"/>
      <c r="F65" s="301"/>
      <c r="G65" s="301"/>
      <c r="H65" s="301"/>
      <c r="I65" s="301"/>
      <c r="J65" s="301"/>
      <c r="K65" s="301"/>
      <c r="L65" s="301"/>
      <c r="M65" s="301"/>
      <c r="N65" s="301"/>
      <c r="O65" s="302"/>
    </row>
    <row r="66" spans="1:15" ht="13.9" customHeight="1" x14ac:dyDescent="0.2">
      <c r="A66" s="303" t="s">
        <v>6</v>
      </c>
      <c r="B66" s="304"/>
      <c r="C66" s="304"/>
      <c r="D66" s="304"/>
      <c r="E66" s="304"/>
      <c r="F66" s="304"/>
      <c r="G66" s="304"/>
      <c r="H66" s="304"/>
      <c r="I66" s="304"/>
      <c r="J66" s="304"/>
      <c r="K66" s="304"/>
      <c r="L66" s="304"/>
      <c r="M66" s="304"/>
      <c r="N66" s="304"/>
      <c r="O66" s="305"/>
    </row>
    <row r="67" spans="1:15" ht="48" x14ac:dyDescent="0.2">
      <c r="A67" s="107">
        <v>1</v>
      </c>
      <c r="B67" s="247" t="s">
        <v>320</v>
      </c>
      <c r="C67" s="223" t="s">
        <v>5</v>
      </c>
      <c r="D67" s="106">
        <v>68</v>
      </c>
      <c r="E67" s="106">
        <v>84</v>
      </c>
      <c r="F67" s="106">
        <v>96</v>
      </c>
      <c r="G67" s="106">
        <v>0</v>
      </c>
      <c r="H67" s="202" t="s">
        <v>190</v>
      </c>
      <c r="I67" s="143">
        <v>30</v>
      </c>
      <c r="J67" s="100" t="s">
        <v>68</v>
      </c>
      <c r="K67" s="143">
        <v>2</v>
      </c>
      <c r="L67" s="143">
        <v>1</v>
      </c>
      <c r="M67" s="253" t="s">
        <v>362</v>
      </c>
      <c r="N67" s="103"/>
      <c r="O67" s="201" t="s">
        <v>384</v>
      </c>
    </row>
    <row r="68" spans="1:15" ht="48" x14ac:dyDescent="0.2">
      <c r="A68" s="107">
        <v>2</v>
      </c>
      <c r="B68" s="247" t="s">
        <v>321</v>
      </c>
      <c r="C68" s="223" t="s">
        <v>5</v>
      </c>
      <c r="D68" s="106">
        <v>102</v>
      </c>
      <c r="E68" s="106">
        <v>70</v>
      </c>
      <c r="F68" s="106">
        <v>89</v>
      </c>
      <c r="G68" s="106">
        <v>0</v>
      </c>
      <c r="H68" s="104" t="s">
        <v>433</v>
      </c>
      <c r="I68" s="143">
        <v>30</v>
      </c>
      <c r="J68" s="100" t="s">
        <v>68</v>
      </c>
      <c r="K68" s="143">
        <v>2</v>
      </c>
      <c r="L68" s="143">
        <v>3</v>
      </c>
      <c r="M68" s="253" t="s">
        <v>219</v>
      </c>
      <c r="N68" s="103"/>
      <c r="O68" s="201" t="s">
        <v>325</v>
      </c>
    </row>
    <row r="69" spans="1:15" ht="36" x14ac:dyDescent="0.2">
      <c r="A69" s="188">
        <v>3</v>
      </c>
      <c r="B69" s="248" t="s">
        <v>322</v>
      </c>
      <c r="C69" s="223" t="s">
        <v>5</v>
      </c>
      <c r="D69" s="106">
        <v>0</v>
      </c>
      <c r="E69" s="106">
        <v>86</v>
      </c>
      <c r="F69" s="106">
        <v>96</v>
      </c>
      <c r="G69" s="106">
        <v>126</v>
      </c>
      <c r="H69" s="255" t="s">
        <v>106</v>
      </c>
      <c r="I69" s="238">
        <v>30</v>
      </c>
      <c r="J69" s="157" t="s">
        <v>68</v>
      </c>
      <c r="K69" s="238">
        <v>0</v>
      </c>
      <c r="L69" s="238">
        <v>0</v>
      </c>
      <c r="M69" s="253" t="s">
        <v>190</v>
      </c>
      <c r="N69" s="103"/>
      <c r="O69" s="201" t="s">
        <v>326</v>
      </c>
    </row>
    <row r="70" spans="1:15" ht="48" x14ac:dyDescent="0.2">
      <c r="A70" s="188">
        <v>4</v>
      </c>
      <c r="B70" s="248" t="s">
        <v>323</v>
      </c>
      <c r="C70" s="223" t="s">
        <v>5</v>
      </c>
      <c r="D70" s="106">
        <v>116</v>
      </c>
      <c r="E70" s="106">
        <v>111</v>
      </c>
      <c r="F70" s="106">
        <v>0</v>
      </c>
      <c r="G70" s="106">
        <v>0</v>
      </c>
      <c r="H70" s="104" t="s">
        <v>253</v>
      </c>
      <c r="I70" s="238">
        <v>30</v>
      </c>
      <c r="J70" s="157" t="s">
        <v>68</v>
      </c>
      <c r="K70" s="238">
        <v>2</v>
      </c>
      <c r="L70" s="238">
        <v>3</v>
      </c>
      <c r="M70" s="253" t="s">
        <v>355</v>
      </c>
      <c r="N70" s="103"/>
      <c r="O70" s="201" t="s">
        <v>327</v>
      </c>
    </row>
    <row r="71" spans="1:15" ht="72" x14ac:dyDescent="0.2">
      <c r="A71" s="107">
        <v>5</v>
      </c>
      <c r="B71" s="248" t="s">
        <v>324</v>
      </c>
      <c r="C71" s="223" t="s">
        <v>5</v>
      </c>
      <c r="D71" s="106">
        <v>68</v>
      </c>
      <c r="E71" s="106">
        <v>89</v>
      </c>
      <c r="F71" s="106">
        <v>98</v>
      </c>
      <c r="G71" s="106">
        <v>0</v>
      </c>
      <c r="H71" s="104" t="s">
        <v>319</v>
      </c>
      <c r="I71" s="143">
        <v>30</v>
      </c>
      <c r="J71" s="100" t="s">
        <v>68</v>
      </c>
      <c r="K71" s="143">
        <v>2</v>
      </c>
      <c r="L71" s="143">
        <v>2</v>
      </c>
      <c r="M71" s="253" t="s">
        <v>190</v>
      </c>
      <c r="N71" s="103"/>
      <c r="O71" s="201" t="s">
        <v>328</v>
      </c>
    </row>
    <row r="72" spans="1:15" x14ac:dyDescent="0.2">
      <c r="A72" s="306" t="s">
        <v>4</v>
      </c>
      <c r="B72" s="306"/>
      <c r="C72" s="306"/>
      <c r="D72" s="306"/>
      <c r="E72" s="306"/>
      <c r="F72" s="306"/>
      <c r="G72" s="306"/>
      <c r="H72" s="306"/>
      <c r="I72" s="306"/>
      <c r="J72" s="306"/>
      <c r="K72" s="306"/>
      <c r="L72" s="306"/>
      <c r="M72" s="306"/>
      <c r="N72" s="306"/>
      <c r="O72" s="306"/>
    </row>
    <row r="73" spans="1:15" ht="60" x14ac:dyDescent="0.2">
      <c r="A73" s="107">
        <v>1</v>
      </c>
      <c r="B73" s="248" t="s">
        <v>335</v>
      </c>
      <c r="C73" s="249" t="s">
        <v>5</v>
      </c>
      <c r="D73" s="106">
        <v>45</v>
      </c>
      <c r="E73" s="149">
        <v>71</v>
      </c>
      <c r="F73" s="106">
        <v>81</v>
      </c>
      <c r="G73" s="106">
        <v>0</v>
      </c>
      <c r="H73" s="109" t="s">
        <v>319</v>
      </c>
      <c r="I73" s="143">
        <v>30</v>
      </c>
      <c r="J73" s="100" t="s">
        <v>68</v>
      </c>
      <c r="K73" s="106">
        <v>1</v>
      </c>
      <c r="L73" s="106">
        <v>2</v>
      </c>
      <c r="M73" s="253" t="s">
        <v>287</v>
      </c>
      <c r="N73" s="103"/>
      <c r="O73" s="201" t="s">
        <v>340</v>
      </c>
    </row>
    <row r="74" spans="1:15" ht="36" x14ac:dyDescent="0.2">
      <c r="A74" s="107">
        <v>2</v>
      </c>
      <c r="B74" s="248" t="s">
        <v>336</v>
      </c>
      <c r="C74" s="250" t="s">
        <v>3</v>
      </c>
      <c r="D74" s="106">
        <v>45</v>
      </c>
      <c r="E74" s="149">
        <v>89</v>
      </c>
      <c r="F74" s="106">
        <v>104</v>
      </c>
      <c r="G74" s="106">
        <v>0</v>
      </c>
      <c r="H74" s="109" t="s">
        <v>314</v>
      </c>
      <c r="I74" s="189">
        <v>30</v>
      </c>
      <c r="J74" s="100" t="s">
        <v>68</v>
      </c>
      <c r="K74" s="106">
        <v>5</v>
      </c>
      <c r="L74" s="106">
        <v>2</v>
      </c>
      <c r="M74" s="253" t="s">
        <v>386</v>
      </c>
      <c r="N74" s="103"/>
      <c r="O74" s="201" t="s">
        <v>341</v>
      </c>
    </row>
    <row r="75" spans="1:15" ht="12.75" customHeight="1" x14ac:dyDescent="0.2">
      <c r="A75" s="295" t="s">
        <v>132</v>
      </c>
      <c r="B75" s="296"/>
      <c r="C75" s="296"/>
      <c r="D75" s="296"/>
      <c r="E75" s="296"/>
      <c r="F75" s="296"/>
      <c r="G75" s="296"/>
      <c r="H75" s="296"/>
      <c r="I75" s="296"/>
      <c r="J75" s="296"/>
      <c r="K75" s="296"/>
      <c r="L75" s="296"/>
      <c r="M75" s="296"/>
      <c r="N75" s="296"/>
      <c r="O75" s="296"/>
    </row>
    <row r="76" spans="1:15" x14ac:dyDescent="0.2">
      <c r="A76" s="324" t="s">
        <v>6</v>
      </c>
      <c r="B76" s="325"/>
      <c r="C76" s="325"/>
      <c r="D76" s="325"/>
      <c r="E76" s="325"/>
      <c r="F76" s="325"/>
      <c r="G76" s="325"/>
      <c r="H76" s="325"/>
      <c r="I76" s="325"/>
      <c r="J76" s="325"/>
      <c r="K76" s="325"/>
      <c r="L76" s="325"/>
      <c r="M76" s="325"/>
      <c r="N76" s="325"/>
      <c r="O76" s="326"/>
    </row>
    <row r="77" spans="1:15" ht="96" x14ac:dyDescent="0.2">
      <c r="A77" s="110">
        <v>1</v>
      </c>
      <c r="B77" s="40" t="s">
        <v>342</v>
      </c>
      <c r="C77" s="199" t="s">
        <v>5</v>
      </c>
      <c r="D77" s="104" t="s">
        <v>437</v>
      </c>
      <c r="E77" s="109" t="s">
        <v>438</v>
      </c>
      <c r="F77" s="104" t="s">
        <v>439</v>
      </c>
      <c r="G77" s="104" t="s">
        <v>112</v>
      </c>
      <c r="H77" s="202" t="s">
        <v>351</v>
      </c>
      <c r="I77" s="101" t="s">
        <v>113</v>
      </c>
      <c r="J77" s="105" t="s">
        <v>68</v>
      </c>
      <c r="K77" s="104" t="s">
        <v>114</v>
      </c>
      <c r="L77" s="104" t="s">
        <v>115</v>
      </c>
      <c r="M77" s="253" t="s">
        <v>389</v>
      </c>
      <c r="N77" s="103"/>
      <c r="O77" s="196" t="s">
        <v>387</v>
      </c>
    </row>
    <row r="78" spans="1:15" ht="24" x14ac:dyDescent="0.2">
      <c r="A78" s="110">
        <v>2</v>
      </c>
      <c r="B78" s="251" t="s">
        <v>343</v>
      </c>
      <c r="C78" s="199" t="s">
        <v>16</v>
      </c>
      <c r="D78" s="104" t="s">
        <v>112</v>
      </c>
      <c r="E78" s="109" t="s">
        <v>448</v>
      </c>
      <c r="F78" s="104" t="s">
        <v>449</v>
      </c>
      <c r="G78" s="104" t="s">
        <v>114</v>
      </c>
      <c r="H78" s="202" t="s">
        <v>106</v>
      </c>
      <c r="I78" s="101" t="s">
        <v>113</v>
      </c>
      <c r="J78" s="105" t="s">
        <v>68</v>
      </c>
      <c r="K78" s="104" t="s">
        <v>112</v>
      </c>
      <c r="L78" s="104" t="s">
        <v>112</v>
      </c>
      <c r="M78" s="255" t="s">
        <v>106</v>
      </c>
      <c r="N78" s="103"/>
      <c r="O78" s="196" t="s">
        <v>181</v>
      </c>
    </row>
    <row r="79" spans="1:15" ht="24" x14ac:dyDescent="0.2">
      <c r="A79" s="110">
        <v>3</v>
      </c>
      <c r="B79" s="251" t="s">
        <v>344</v>
      </c>
      <c r="C79" s="199" t="s">
        <v>16</v>
      </c>
      <c r="D79" s="104" t="s">
        <v>112</v>
      </c>
      <c r="E79" s="104" t="s">
        <v>437</v>
      </c>
      <c r="F79" s="104" t="s">
        <v>450</v>
      </c>
      <c r="G79" s="104" t="s">
        <v>112</v>
      </c>
      <c r="H79" s="202" t="s">
        <v>106</v>
      </c>
      <c r="I79" s="101" t="s">
        <v>113</v>
      </c>
      <c r="J79" s="105" t="s">
        <v>68</v>
      </c>
      <c r="K79" s="104" t="s">
        <v>112</v>
      </c>
      <c r="L79" s="104" t="s">
        <v>112</v>
      </c>
      <c r="M79" s="255" t="s">
        <v>106</v>
      </c>
      <c r="N79" s="103"/>
      <c r="O79" s="196" t="s">
        <v>181</v>
      </c>
    </row>
    <row r="80" spans="1:15" ht="36" x14ac:dyDescent="0.2">
      <c r="A80" s="110">
        <v>4</v>
      </c>
      <c r="B80" s="251" t="s">
        <v>345</v>
      </c>
      <c r="C80" s="199" t="s">
        <v>5</v>
      </c>
      <c r="D80" s="104" t="s">
        <v>440</v>
      </c>
      <c r="E80" s="104" t="s">
        <v>441</v>
      </c>
      <c r="F80" s="104" t="s">
        <v>112</v>
      </c>
      <c r="G80" s="104" t="s">
        <v>112</v>
      </c>
      <c r="H80" s="202" t="s">
        <v>434</v>
      </c>
      <c r="I80" s="101" t="s">
        <v>113</v>
      </c>
      <c r="J80" s="105" t="s">
        <v>68</v>
      </c>
      <c r="K80" s="104" t="s">
        <v>115</v>
      </c>
      <c r="L80" s="104" t="s">
        <v>115</v>
      </c>
      <c r="M80" s="253" t="s">
        <v>391</v>
      </c>
      <c r="N80" s="103"/>
      <c r="O80" s="201" t="s">
        <v>390</v>
      </c>
    </row>
    <row r="81" spans="1:19" ht="24" x14ac:dyDescent="0.2">
      <c r="A81" s="110">
        <v>5</v>
      </c>
      <c r="B81" s="200" t="s">
        <v>346</v>
      </c>
      <c r="C81" s="199" t="s">
        <v>16</v>
      </c>
      <c r="D81" s="104" t="s">
        <v>112</v>
      </c>
      <c r="E81" s="104" t="s">
        <v>437</v>
      </c>
      <c r="F81" s="104" t="s">
        <v>450</v>
      </c>
      <c r="G81" s="104" t="s">
        <v>451</v>
      </c>
      <c r="H81" s="202" t="s">
        <v>106</v>
      </c>
      <c r="I81" s="101" t="s">
        <v>113</v>
      </c>
      <c r="J81" s="105" t="s">
        <v>68</v>
      </c>
      <c r="K81" s="104" t="s">
        <v>112</v>
      </c>
      <c r="L81" s="104" t="s">
        <v>112</v>
      </c>
      <c r="M81" s="255" t="s">
        <v>106</v>
      </c>
      <c r="N81" s="103"/>
      <c r="O81" s="196" t="s">
        <v>356</v>
      </c>
    </row>
    <row r="82" spans="1:19" ht="36" x14ac:dyDescent="0.2">
      <c r="A82" s="110">
        <v>6</v>
      </c>
      <c r="B82" s="251" t="s">
        <v>347</v>
      </c>
      <c r="C82" s="199" t="s">
        <v>16</v>
      </c>
      <c r="D82" s="104" t="s">
        <v>112</v>
      </c>
      <c r="E82" s="104" t="s">
        <v>448</v>
      </c>
      <c r="F82" s="104" t="s">
        <v>437</v>
      </c>
      <c r="G82" s="104" t="s">
        <v>453</v>
      </c>
      <c r="H82" s="202" t="s">
        <v>106</v>
      </c>
      <c r="I82" s="101" t="s">
        <v>113</v>
      </c>
      <c r="J82" s="105" t="s">
        <v>68</v>
      </c>
      <c r="K82" s="104" t="s">
        <v>112</v>
      </c>
      <c r="L82" s="104" t="s">
        <v>112</v>
      </c>
      <c r="M82" s="255" t="s">
        <v>106</v>
      </c>
      <c r="N82" s="103"/>
      <c r="O82" s="201" t="s">
        <v>326</v>
      </c>
    </row>
    <row r="83" spans="1:19" x14ac:dyDescent="0.2">
      <c r="A83" s="306" t="s">
        <v>4</v>
      </c>
      <c r="B83" s="306"/>
      <c r="C83" s="306"/>
      <c r="D83" s="306"/>
      <c r="E83" s="306"/>
      <c r="F83" s="306"/>
      <c r="G83" s="306"/>
      <c r="H83" s="306"/>
      <c r="I83" s="306"/>
      <c r="J83" s="306"/>
      <c r="K83" s="306"/>
      <c r="L83" s="306"/>
      <c r="M83" s="306"/>
      <c r="N83" s="306"/>
      <c r="O83" s="306"/>
      <c r="Q83" s="42"/>
    </row>
    <row r="84" spans="1:19" ht="36" x14ac:dyDescent="0.2">
      <c r="A84" s="100">
        <v>1</v>
      </c>
      <c r="B84" s="251" t="s">
        <v>357</v>
      </c>
      <c r="C84" s="199" t="s">
        <v>16</v>
      </c>
      <c r="D84" s="104" t="s">
        <v>112</v>
      </c>
      <c r="E84" s="109" t="s">
        <v>437</v>
      </c>
      <c r="F84" s="104" t="s">
        <v>452</v>
      </c>
      <c r="G84" s="104" t="s">
        <v>112</v>
      </c>
      <c r="H84" s="109" t="s">
        <v>159</v>
      </c>
      <c r="I84" s="101" t="s">
        <v>113</v>
      </c>
      <c r="J84" s="105" t="s">
        <v>68</v>
      </c>
      <c r="K84" s="104" t="s">
        <v>112</v>
      </c>
      <c r="L84" s="104" t="s">
        <v>112</v>
      </c>
      <c r="M84" s="255" t="s">
        <v>106</v>
      </c>
      <c r="N84" s="103"/>
      <c r="O84" s="201" t="s">
        <v>326</v>
      </c>
    </row>
    <row r="85" spans="1:19" ht="72" x14ac:dyDescent="0.2">
      <c r="A85" s="100">
        <v>2</v>
      </c>
      <c r="B85" s="251" t="s">
        <v>358</v>
      </c>
      <c r="C85" s="199" t="s">
        <v>5</v>
      </c>
      <c r="D85" s="104" t="s">
        <v>445</v>
      </c>
      <c r="E85" s="109" t="s">
        <v>440</v>
      </c>
      <c r="F85" s="104" t="s">
        <v>112</v>
      </c>
      <c r="G85" s="104" t="s">
        <v>112</v>
      </c>
      <c r="H85" s="202" t="s">
        <v>283</v>
      </c>
      <c r="I85" s="101" t="s">
        <v>113</v>
      </c>
      <c r="J85" s="105" t="s">
        <v>68</v>
      </c>
      <c r="K85" s="104" t="s">
        <v>116</v>
      </c>
      <c r="L85" s="104" t="s">
        <v>114</v>
      </c>
      <c r="M85" s="253" t="s">
        <v>191</v>
      </c>
      <c r="N85" s="103"/>
      <c r="O85" s="201" t="s">
        <v>365</v>
      </c>
    </row>
    <row r="86" spans="1:19" ht="36" x14ac:dyDescent="0.2">
      <c r="A86" s="100">
        <v>3</v>
      </c>
      <c r="B86" s="251" t="s">
        <v>359</v>
      </c>
      <c r="C86" s="199" t="s">
        <v>5</v>
      </c>
      <c r="D86" s="104" t="s">
        <v>442</v>
      </c>
      <c r="E86" s="109" t="s">
        <v>443</v>
      </c>
      <c r="F86" s="104" t="s">
        <v>444</v>
      </c>
      <c r="G86" s="104" t="s">
        <v>112</v>
      </c>
      <c r="H86" s="202" t="s">
        <v>435</v>
      </c>
      <c r="I86" s="101" t="s">
        <v>113</v>
      </c>
      <c r="J86" s="105" t="s">
        <v>68</v>
      </c>
      <c r="K86" s="104" t="s">
        <v>114</v>
      </c>
      <c r="L86" s="104" t="s">
        <v>114</v>
      </c>
      <c r="M86" s="253" t="s">
        <v>368</v>
      </c>
      <c r="N86" s="103"/>
      <c r="O86" s="201" t="s">
        <v>366</v>
      </c>
    </row>
    <row r="87" spans="1:19" ht="14.45" customHeight="1" x14ac:dyDescent="0.2">
      <c r="A87" s="108"/>
      <c r="B87" s="300" t="s">
        <v>133</v>
      </c>
      <c r="C87" s="301"/>
      <c r="D87" s="301"/>
      <c r="E87" s="301"/>
      <c r="F87" s="301"/>
      <c r="G87" s="301"/>
      <c r="H87" s="301"/>
      <c r="I87" s="301"/>
      <c r="J87" s="301"/>
      <c r="K87" s="301"/>
      <c r="L87" s="301"/>
      <c r="M87" s="301"/>
      <c r="N87" s="301"/>
      <c r="O87" s="302"/>
    </row>
    <row r="88" spans="1:19" ht="13.15" customHeight="1" x14ac:dyDescent="0.2">
      <c r="A88" s="306" t="s">
        <v>4</v>
      </c>
      <c r="B88" s="306"/>
      <c r="C88" s="306"/>
      <c r="D88" s="306"/>
      <c r="E88" s="306"/>
      <c r="F88" s="306"/>
      <c r="G88" s="306"/>
      <c r="H88" s="306"/>
      <c r="I88" s="306"/>
      <c r="J88" s="306"/>
      <c r="K88" s="306"/>
      <c r="L88" s="306"/>
      <c r="M88" s="306"/>
      <c r="N88" s="306"/>
      <c r="O88" s="306"/>
    </row>
    <row r="89" spans="1:19" ht="48" x14ac:dyDescent="0.2">
      <c r="A89" s="100">
        <v>1</v>
      </c>
      <c r="B89" s="252" t="s">
        <v>371</v>
      </c>
      <c r="C89" s="199" t="s">
        <v>5</v>
      </c>
      <c r="D89" s="104" t="s">
        <v>112</v>
      </c>
      <c r="E89" s="104" t="s">
        <v>446</v>
      </c>
      <c r="F89" s="104" t="s">
        <v>447</v>
      </c>
      <c r="G89" s="104" t="s">
        <v>112</v>
      </c>
      <c r="H89" s="202" t="s">
        <v>436</v>
      </c>
      <c r="I89" s="104" t="s">
        <v>113</v>
      </c>
      <c r="J89" s="105" t="s">
        <v>68</v>
      </c>
      <c r="K89" s="105" t="s">
        <v>116</v>
      </c>
      <c r="L89" s="105" t="s">
        <v>114</v>
      </c>
      <c r="M89" s="253" t="s">
        <v>220</v>
      </c>
      <c r="N89" s="103"/>
      <c r="O89" s="196" t="s">
        <v>373</v>
      </c>
    </row>
    <row r="90" spans="1:19" ht="48" x14ac:dyDescent="0.2">
      <c r="A90" s="100">
        <v>2</v>
      </c>
      <c r="B90" s="252" t="s">
        <v>372</v>
      </c>
      <c r="C90" s="199" t="s">
        <v>5</v>
      </c>
      <c r="D90" s="104" t="s">
        <v>112</v>
      </c>
      <c r="E90" s="104" t="s">
        <v>446</v>
      </c>
      <c r="F90" s="104" t="s">
        <v>447</v>
      </c>
      <c r="G90" s="104" t="s">
        <v>112</v>
      </c>
      <c r="H90" s="202" t="s">
        <v>248</v>
      </c>
      <c r="I90" s="104" t="s">
        <v>113</v>
      </c>
      <c r="J90" s="105" t="s">
        <v>68</v>
      </c>
      <c r="K90" s="105" t="s">
        <v>115</v>
      </c>
      <c r="L90" s="105" t="s">
        <v>114</v>
      </c>
      <c r="M90" s="253" t="s">
        <v>220</v>
      </c>
      <c r="N90" s="103"/>
      <c r="O90" s="196" t="s">
        <v>374</v>
      </c>
    </row>
    <row r="91" spans="1:19" x14ac:dyDescent="0.2">
      <c r="A91" s="39"/>
      <c r="B91" s="39"/>
    </row>
    <row r="92" spans="1:19" x14ac:dyDescent="0.2">
      <c r="A92" s="39"/>
      <c r="B92" s="39"/>
      <c r="R92" s="25"/>
      <c r="S92" s="25"/>
    </row>
    <row r="93" spans="1:19" x14ac:dyDescent="0.2">
      <c r="A93" s="39"/>
      <c r="B93" s="39"/>
      <c r="R93" s="25"/>
      <c r="S93" s="25"/>
    </row>
    <row r="94" spans="1:19" x14ac:dyDescent="0.2">
      <c r="A94" s="39"/>
      <c r="B94" s="39"/>
      <c r="R94" s="25"/>
      <c r="S94" s="25"/>
    </row>
  </sheetData>
  <mergeCells count="44">
    <mergeCell ref="M3:M4"/>
    <mergeCell ref="B6:O6"/>
    <mergeCell ref="A7:O7"/>
    <mergeCell ref="A10:O10"/>
    <mergeCell ref="A76:O76"/>
    <mergeCell ref="A29:O29"/>
    <mergeCell ref="A18:O18"/>
    <mergeCell ref="A32:O32"/>
    <mergeCell ref="A35:O35"/>
    <mergeCell ref="A41:O41"/>
    <mergeCell ref="A43:O43"/>
    <mergeCell ref="A44:O44"/>
    <mergeCell ref="A40:O40"/>
    <mergeCell ref="A37:O37"/>
    <mergeCell ref="A38:O38"/>
    <mergeCell ref="A51:O51"/>
    <mergeCell ref="A83:O83"/>
    <mergeCell ref="A88:O88"/>
    <mergeCell ref="B87:O87"/>
    <mergeCell ref="B2:O2"/>
    <mergeCell ref="A3:A4"/>
    <mergeCell ref="B3:B4"/>
    <mergeCell ref="C3:C4"/>
    <mergeCell ref="D3:G3"/>
    <mergeCell ref="N3:N4"/>
    <mergeCell ref="O3:O4"/>
    <mergeCell ref="A11:O11"/>
    <mergeCell ref="H3:H4"/>
    <mergeCell ref="I3:J3"/>
    <mergeCell ref="K3:K4"/>
    <mergeCell ref="L3:L4"/>
    <mergeCell ref="A28:O28"/>
    <mergeCell ref="A52:O52"/>
    <mergeCell ref="A75:O75"/>
    <mergeCell ref="A47:O47"/>
    <mergeCell ref="A48:O48"/>
    <mergeCell ref="A65:O65"/>
    <mergeCell ref="A66:O66"/>
    <mergeCell ref="A55:O55"/>
    <mergeCell ref="A57:O57"/>
    <mergeCell ref="A59:O59"/>
    <mergeCell ref="A61:O61"/>
    <mergeCell ref="A63:O63"/>
    <mergeCell ref="A72:O72"/>
  </mergeCells>
  <phoneticPr fontId="23" type="noConversion"/>
  <pageMargins left="0.25" right="0.25" top="0.75" bottom="0.75" header="0.3" footer="0.3"/>
  <pageSetup paperSize="9" scale="9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3" zoomScale="86" zoomScaleNormal="86" workbookViewId="0">
      <selection activeCell="H21" sqref="H21"/>
    </sheetView>
  </sheetViews>
  <sheetFormatPr defaultColWidth="9.140625" defaultRowHeight="12.75" x14ac:dyDescent="0.2"/>
  <cols>
    <col min="1" max="1" width="3.42578125" style="42" customWidth="1"/>
    <col min="2" max="2" width="15.7109375" style="47" customWidth="1"/>
    <col min="3" max="3" width="15.85546875" style="7" customWidth="1"/>
    <col min="4" max="4" width="10.7109375" style="8" customWidth="1"/>
    <col min="5" max="5" width="10.7109375" style="16" customWidth="1"/>
    <col min="6" max="6" width="10.42578125" style="16" customWidth="1"/>
    <col min="7" max="7" width="9.85546875" style="8" customWidth="1"/>
    <col min="8" max="8" width="9" style="42" customWidth="1"/>
    <col min="9" max="9" width="10.85546875" style="21" customWidth="1"/>
    <col min="10" max="10" width="9.5703125" style="21" customWidth="1"/>
    <col min="11" max="11" width="22.28515625" style="39" customWidth="1"/>
    <col min="12" max="13" width="9.140625" style="39"/>
    <col min="14" max="14" width="10.42578125" style="39" customWidth="1"/>
    <col min="15" max="15" width="12.7109375" style="39" customWidth="1"/>
    <col min="16" max="16" width="12" style="39" bestFit="1" customWidth="1"/>
    <col min="17" max="18" width="10.28515625" style="39" bestFit="1" customWidth="1"/>
    <col min="19" max="20" width="9.140625" style="39"/>
    <col min="21" max="22" width="6.42578125" style="39" customWidth="1"/>
    <col min="23" max="16384" width="9.140625" style="39"/>
  </cols>
  <sheetData>
    <row r="1" spans="1:13" ht="27" customHeight="1" x14ac:dyDescent="0.2">
      <c r="B1" s="50"/>
      <c r="K1" s="52" t="s">
        <v>81</v>
      </c>
    </row>
    <row r="2" spans="1:13" ht="54.75" customHeight="1" x14ac:dyDescent="0.2">
      <c r="A2" s="9"/>
      <c r="B2" s="280" t="s">
        <v>278</v>
      </c>
      <c r="C2" s="280"/>
      <c r="D2" s="280"/>
      <c r="E2" s="280"/>
      <c r="F2" s="280"/>
      <c r="G2" s="280"/>
      <c r="H2" s="280"/>
      <c r="I2" s="280"/>
      <c r="J2" s="280"/>
      <c r="K2" s="280"/>
    </row>
    <row r="3" spans="1:13" ht="12.75" customHeight="1" x14ac:dyDescent="0.2">
      <c r="A3" s="334" t="s">
        <v>0</v>
      </c>
      <c r="B3" s="334" t="s">
        <v>101</v>
      </c>
      <c r="C3" s="338" t="s">
        <v>64</v>
      </c>
      <c r="D3" s="332" t="s">
        <v>28</v>
      </c>
      <c r="E3" s="332" t="s">
        <v>29</v>
      </c>
      <c r="F3" s="332" t="s">
        <v>30</v>
      </c>
      <c r="G3" s="332" t="s">
        <v>31</v>
      </c>
      <c r="H3" s="334" t="s">
        <v>32</v>
      </c>
      <c r="I3" s="336" t="s">
        <v>33</v>
      </c>
      <c r="J3" s="336" t="s">
        <v>34</v>
      </c>
      <c r="K3" s="260" t="s">
        <v>35</v>
      </c>
    </row>
    <row r="4" spans="1:13" s="42" customFormat="1" ht="69.75" customHeight="1" x14ac:dyDescent="0.25">
      <c r="A4" s="335"/>
      <c r="B4" s="335"/>
      <c r="C4" s="338"/>
      <c r="D4" s="333"/>
      <c r="E4" s="333"/>
      <c r="F4" s="333"/>
      <c r="G4" s="333"/>
      <c r="H4" s="335"/>
      <c r="I4" s="337"/>
      <c r="J4" s="337"/>
      <c r="K4" s="260"/>
    </row>
    <row r="5" spans="1:13" s="42" customFormat="1" ht="51.75" customHeight="1" x14ac:dyDescent="0.25">
      <c r="A5" s="51">
        <v>1</v>
      </c>
      <c r="B5" s="32" t="s">
        <v>65</v>
      </c>
      <c r="C5" s="28">
        <v>3550583.3</v>
      </c>
      <c r="D5" s="146">
        <v>1</v>
      </c>
      <c r="E5" s="145">
        <v>0</v>
      </c>
      <c r="F5" s="146">
        <v>1</v>
      </c>
      <c r="G5" s="145">
        <v>0</v>
      </c>
      <c r="H5" s="145">
        <v>0</v>
      </c>
      <c r="I5" s="145">
        <v>0</v>
      </c>
      <c r="J5" s="145">
        <v>0</v>
      </c>
      <c r="K5" s="48" t="s">
        <v>77</v>
      </c>
    </row>
    <row r="6" spans="1:13" ht="48.75" customHeight="1" x14ac:dyDescent="0.2">
      <c r="A6" s="51">
        <v>2</v>
      </c>
      <c r="B6" s="29" t="s">
        <v>119</v>
      </c>
      <c r="C6" s="28">
        <v>1110300</v>
      </c>
      <c r="D6" s="145">
        <v>5</v>
      </c>
      <c r="E6" s="145">
        <v>0</v>
      </c>
      <c r="F6" s="145">
        <v>1</v>
      </c>
      <c r="G6" s="145">
        <v>0</v>
      </c>
      <c r="H6" s="145">
        <v>3</v>
      </c>
      <c r="I6" s="145">
        <v>6</v>
      </c>
      <c r="J6" s="145">
        <v>0</v>
      </c>
      <c r="K6" s="205" t="s">
        <v>78</v>
      </c>
      <c r="M6" s="42"/>
    </row>
    <row r="7" spans="1:13" ht="50.25" customHeight="1" x14ac:dyDescent="0.2">
      <c r="A7" s="51">
        <v>3</v>
      </c>
      <c r="B7" s="27" t="s">
        <v>98</v>
      </c>
      <c r="C7" s="28">
        <v>476900</v>
      </c>
      <c r="D7" s="147">
        <v>3</v>
      </c>
      <c r="E7" s="145">
        <v>0</v>
      </c>
      <c r="F7" s="147">
        <v>1</v>
      </c>
      <c r="G7" s="145">
        <v>0</v>
      </c>
      <c r="H7" s="147">
        <v>0</v>
      </c>
      <c r="I7" s="147">
        <v>1</v>
      </c>
      <c r="J7" s="145">
        <v>0</v>
      </c>
      <c r="K7" s="117" t="s">
        <v>78</v>
      </c>
      <c r="M7" s="42"/>
    </row>
    <row r="8" spans="1:13" ht="63.75" x14ac:dyDescent="0.2">
      <c r="A8" s="51">
        <v>4</v>
      </c>
      <c r="B8" s="27" t="s">
        <v>99</v>
      </c>
      <c r="C8" s="28">
        <v>18205.599999999999</v>
      </c>
      <c r="D8" s="148">
        <v>0</v>
      </c>
      <c r="E8" s="145">
        <v>0</v>
      </c>
      <c r="F8" s="148">
        <v>1</v>
      </c>
      <c r="G8" s="145">
        <v>0</v>
      </c>
      <c r="H8" s="148">
        <v>0</v>
      </c>
      <c r="I8" s="148">
        <v>0</v>
      </c>
      <c r="J8" s="145">
        <v>0</v>
      </c>
      <c r="K8" s="117" t="s">
        <v>78</v>
      </c>
      <c r="M8" s="42"/>
    </row>
    <row r="9" spans="1:13" ht="50.25" customHeight="1" x14ac:dyDescent="0.2">
      <c r="A9" s="51">
        <v>5</v>
      </c>
      <c r="B9" s="27" t="s">
        <v>107</v>
      </c>
      <c r="C9" s="28">
        <v>119999.9</v>
      </c>
      <c r="D9" s="148">
        <v>1</v>
      </c>
      <c r="E9" s="145">
        <v>0</v>
      </c>
      <c r="F9" s="145">
        <v>0</v>
      </c>
      <c r="G9" s="145">
        <v>0</v>
      </c>
      <c r="H9" s="148">
        <v>0</v>
      </c>
      <c r="I9" s="148">
        <v>0</v>
      </c>
      <c r="J9" s="145">
        <v>0</v>
      </c>
      <c r="K9" s="121" t="s">
        <v>78</v>
      </c>
      <c r="M9" s="42"/>
    </row>
    <row r="10" spans="1:13" ht="51" x14ac:dyDescent="0.2">
      <c r="A10" s="51">
        <v>7</v>
      </c>
      <c r="B10" s="27" t="s">
        <v>150</v>
      </c>
      <c r="C10" s="28">
        <v>28000</v>
      </c>
      <c r="D10" s="145">
        <v>0</v>
      </c>
      <c r="E10" s="145">
        <v>0</v>
      </c>
      <c r="F10" s="148">
        <v>2</v>
      </c>
      <c r="G10" s="145">
        <v>0</v>
      </c>
      <c r="H10" s="148">
        <v>0</v>
      </c>
      <c r="I10" s="148">
        <v>0</v>
      </c>
      <c r="J10" s="145">
        <v>0</v>
      </c>
      <c r="K10" s="205" t="s">
        <v>78</v>
      </c>
      <c r="M10" s="42"/>
    </row>
    <row r="11" spans="1:13" ht="50.25" customHeight="1" x14ac:dyDescent="0.2">
      <c r="A11" s="51">
        <v>8</v>
      </c>
      <c r="B11" s="27" t="s">
        <v>137</v>
      </c>
      <c r="C11" s="28">
        <v>412069.2</v>
      </c>
      <c r="D11" s="148">
        <v>2</v>
      </c>
      <c r="E11" s="145">
        <v>0</v>
      </c>
      <c r="F11" s="148">
        <v>0</v>
      </c>
      <c r="G11" s="145">
        <v>0</v>
      </c>
      <c r="H11" s="148">
        <v>0</v>
      </c>
      <c r="I11" s="148">
        <v>0</v>
      </c>
      <c r="J11" s="145">
        <v>0</v>
      </c>
      <c r="K11" s="163" t="s">
        <v>78</v>
      </c>
      <c r="M11" s="42"/>
    </row>
    <row r="12" spans="1:13" ht="50.25" customHeight="1" x14ac:dyDescent="0.2">
      <c r="A12" s="51">
        <v>9</v>
      </c>
      <c r="B12" s="27" t="s">
        <v>151</v>
      </c>
      <c r="C12" s="28">
        <v>71125</v>
      </c>
      <c r="D12" s="145">
        <v>0</v>
      </c>
      <c r="E12" s="145">
        <v>0</v>
      </c>
      <c r="F12" s="148">
        <v>2</v>
      </c>
      <c r="G12" s="145">
        <v>0</v>
      </c>
      <c r="H12" s="148">
        <v>0</v>
      </c>
      <c r="I12" s="148">
        <v>0</v>
      </c>
      <c r="J12" s="145">
        <v>0</v>
      </c>
      <c r="K12" s="205" t="s">
        <v>78</v>
      </c>
      <c r="M12" s="42"/>
    </row>
    <row r="13" spans="1:13" ht="50.25" customHeight="1" x14ac:dyDescent="0.2">
      <c r="A13" s="51">
        <v>10</v>
      </c>
      <c r="B13" s="27" t="s">
        <v>305</v>
      </c>
      <c r="C13" s="28">
        <v>59400</v>
      </c>
      <c r="D13" s="145">
        <v>0</v>
      </c>
      <c r="E13" s="145">
        <v>0</v>
      </c>
      <c r="F13" s="148">
        <v>1</v>
      </c>
      <c r="G13" s="145">
        <v>0</v>
      </c>
      <c r="H13" s="145">
        <v>0</v>
      </c>
      <c r="I13" s="145">
        <v>0</v>
      </c>
      <c r="J13" s="145">
        <v>0</v>
      </c>
      <c r="K13" s="205" t="s">
        <v>78</v>
      </c>
      <c r="M13" s="42"/>
    </row>
    <row r="14" spans="1:13" ht="50.25" customHeight="1" x14ac:dyDescent="0.2">
      <c r="A14" s="51">
        <v>11</v>
      </c>
      <c r="B14" s="27" t="s">
        <v>397</v>
      </c>
      <c r="C14" s="28">
        <v>61324.4</v>
      </c>
      <c r="D14" s="145">
        <v>1</v>
      </c>
      <c r="E14" s="145">
        <v>0</v>
      </c>
      <c r="F14" s="145">
        <v>0</v>
      </c>
      <c r="G14" s="145">
        <v>0</v>
      </c>
      <c r="H14" s="145">
        <v>0</v>
      </c>
      <c r="I14" s="145">
        <v>0</v>
      </c>
      <c r="J14" s="145">
        <v>0</v>
      </c>
      <c r="K14" s="205" t="s">
        <v>78</v>
      </c>
      <c r="M14" s="42"/>
    </row>
    <row r="15" spans="1:13" ht="50.25" customHeight="1" x14ac:dyDescent="0.2">
      <c r="A15" s="51">
        <v>12</v>
      </c>
      <c r="B15" s="27" t="s">
        <v>396</v>
      </c>
      <c r="C15" s="28">
        <v>85929.1</v>
      </c>
      <c r="D15" s="145">
        <v>1</v>
      </c>
      <c r="E15" s="145">
        <v>0</v>
      </c>
      <c r="F15" s="145">
        <v>0</v>
      </c>
      <c r="G15" s="145">
        <v>0</v>
      </c>
      <c r="H15" s="145">
        <v>0</v>
      </c>
      <c r="I15" s="145">
        <v>0</v>
      </c>
      <c r="J15" s="145">
        <v>0</v>
      </c>
      <c r="K15" s="205" t="s">
        <v>78</v>
      </c>
      <c r="M15" s="42"/>
    </row>
    <row r="16" spans="1:13" ht="50.25" customHeight="1" x14ac:dyDescent="0.2">
      <c r="A16" s="51">
        <v>13</v>
      </c>
      <c r="B16" s="27" t="s">
        <v>395</v>
      </c>
      <c r="C16" s="28">
        <v>136475.79999999999</v>
      </c>
      <c r="D16" s="145">
        <v>1</v>
      </c>
      <c r="E16" s="145">
        <v>0</v>
      </c>
      <c r="F16" s="145">
        <v>0</v>
      </c>
      <c r="G16" s="145">
        <v>0</v>
      </c>
      <c r="H16" s="145">
        <v>0</v>
      </c>
      <c r="I16" s="145">
        <v>0</v>
      </c>
      <c r="J16" s="145">
        <v>0</v>
      </c>
      <c r="K16" s="205" t="s">
        <v>78</v>
      </c>
      <c r="M16" s="42"/>
    </row>
    <row r="17" spans="1:15" ht="50.25" customHeight="1" x14ac:dyDescent="0.2">
      <c r="A17" s="51">
        <v>14</v>
      </c>
      <c r="B17" s="27" t="s">
        <v>398</v>
      </c>
      <c r="C17" s="28">
        <v>74307.899999999994</v>
      </c>
      <c r="D17" s="145">
        <v>1</v>
      </c>
      <c r="E17" s="145">
        <v>0</v>
      </c>
      <c r="F17" s="145">
        <v>0</v>
      </c>
      <c r="G17" s="145">
        <v>0</v>
      </c>
      <c r="H17" s="145">
        <v>0</v>
      </c>
      <c r="I17" s="145">
        <v>0</v>
      </c>
      <c r="J17" s="145">
        <v>0</v>
      </c>
      <c r="K17" s="205" t="s">
        <v>78</v>
      </c>
      <c r="M17" s="42"/>
    </row>
    <row r="18" spans="1:15" ht="50.25" customHeight="1" x14ac:dyDescent="0.2">
      <c r="A18" s="51">
        <v>15</v>
      </c>
      <c r="B18" s="27" t="s">
        <v>152</v>
      </c>
      <c r="C18" s="28">
        <v>329000</v>
      </c>
      <c r="D18" s="148">
        <v>1</v>
      </c>
      <c r="E18" s="145">
        <v>0</v>
      </c>
      <c r="F18" s="148">
        <v>6</v>
      </c>
      <c r="G18" s="145">
        <v>0</v>
      </c>
      <c r="H18" s="145">
        <v>0</v>
      </c>
      <c r="I18" s="145">
        <v>0</v>
      </c>
      <c r="J18" s="145">
        <v>0</v>
      </c>
      <c r="K18" s="117" t="s">
        <v>78</v>
      </c>
      <c r="M18" s="42"/>
    </row>
    <row r="19" spans="1:15" ht="57" customHeight="1" x14ac:dyDescent="0.2">
      <c r="A19" s="51">
        <v>16</v>
      </c>
      <c r="B19" s="27" t="s">
        <v>96</v>
      </c>
      <c r="C19" s="232">
        <v>215304.07</v>
      </c>
      <c r="D19" s="145">
        <v>0</v>
      </c>
      <c r="E19" s="145">
        <v>0</v>
      </c>
      <c r="F19" s="148">
        <v>4</v>
      </c>
      <c r="G19" s="145">
        <v>0</v>
      </c>
      <c r="H19" s="148">
        <v>5</v>
      </c>
      <c r="I19" s="145">
        <v>0</v>
      </c>
      <c r="J19" s="145">
        <v>0</v>
      </c>
      <c r="K19" s="117" t="s">
        <v>78</v>
      </c>
      <c r="M19" s="42"/>
    </row>
    <row r="20" spans="1:15" ht="50.25" customHeight="1" x14ac:dyDescent="0.2">
      <c r="A20" s="51">
        <v>17</v>
      </c>
      <c r="B20" s="27" t="s">
        <v>97</v>
      </c>
      <c r="C20" s="28">
        <v>26850</v>
      </c>
      <c r="D20" s="145">
        <v>0</v>
      </c>
      <c r="E20" s="145">
        <v>0</v>
      </c>
      <c r="F20" s="145">
        <v>2</v>
      </c>
      <c r="G20" s="145">
        <v>0</v>
      </c>
      <c r="H20" s="145">
        <v>0</v>
      </c>
      <c r="I20" s="145">
        <v>0</v>
      </c>
      <c r="J20" s="145">
        <v>0</v>
      </c>
      <c r="K20" s="117" t="s">
        <v>78</v>
      </c>
      <c r="M20" s="42"/>
    </row>
    <row r="21" spans="1:15" ht="23.25" customHeight="1" x14ac:dyDescent="0.2">
      <c r="A21" s="84">
        <v>17</v>
      </c>
      <c r="B21" s="85" t="s">
        <v>8</v>
      </c>
      <c r="C21" s="170">
        <f>SUM(C5:C20)</f>
        <v>6775774.2700000005</v>
      </c>
      <c r="D21" s="84">
        <f>SUM(D5:D20)</f>
        <v>17</v>
      </c>
      <c r="E21" s="84">
        <f t="shared" ref="E21:J21" si="0">SUM(E5:E20)</f>
        <v>0</v>
      </c>
      <c r="F21" s="84">
        <f>SUM(F5:F20)</f>
        <v>21</v>
      </c>
      <c r="G21" s="84">
        <f t="shared" si="0"/>
        <v>0</v>
      </c>
      <c r="H21" s="84">
        <f t="shared" si="0"/>
        <v>8</v>
      </c>
      <c r="I21" s="84">
        <f t="shared" si="0"/>
        <v>7</v>
      </c>
      <c r="J21" s="84">
        <f t="shared" si="0"/>
        <v>0</v>
      </c>
      <c r="K21" s="83"/>
      <c r="L21" s="166"/>
      <c r="M21" s="162"/>
    </row>
    <row r="22" spans="1:15" ht="41.25" customHeight="1" x14ac:dyDescent="0.2">
      <c r="A22" s="39"/>
      <c r="B22" s="269" t="s">
        <v>71</v>
      </c>
      <c r="C22" s="269"/>
      <c r="D22" s="269"/>
      <c r="E22" s="269"/>
      <c r="F22" s="269"/>
      <c r="G22" s="269"/>
      <c r="H22" s="269"/>
      <c r="I22" s="269"/>
      <c r="J22" s="262" t="s">
        <v>70</v>
      </c>
      <c r="K22" s="262"/>
      <c r="O22" s="25"/>
    </row>
    <row r="23" spans="1:15" ht="29.45" customHeight="1" x14ac:dyDescent="0.2">
      <c r="A23" s="39"/>
      <c r="B23" s="263" t="s">
        <v>153</v>
      </c>
      <c r="C23" s="263"/>
      <c r="D23" s="263"/>
      <c r="E23" s="263"/>
      <c r="F23" s="263"/>
      <c r="G23" s="263"/>
      <c r="H23" s="263"/>
      <c r="I23" s="263"/>
      <c r="J23" s="262" t="s">
        <v>138</v>
      </c>
      <c r="K23" s="262"/>
      <c r="O23" s="25"/>
    </row>
    <row r="24" spans="1:15" x14ac:dyDescent="0.2">
      <c r="A24" s="39"/>
      <c r="B24" s="39"/>
      <c r="O24" s="25"/>
    </row>
    <row r="25" spans="1:15" x14ac:dyDescent="0.2">
      <c r="A25" s="39"/>
      <c r="B25" s="39"/>
      <c r="O25" s="25"/>
    </row>
    <row r="26" spans="1:15" x14ac:dyDescent="0.2">
      <c r="A26" s="39"/>
      <c r="B26" s="39"/>
      <c r="O26" s="25"/>
    </row>
    <row r="27" spans="1:15" x14ac:dyDescent="0.2">
      <c r="A27" s="39"/>
      <c r="B27" s="39"/>
      <c r="N27" s="25"/>
      <c r="O27" s="25"/>
    </row>
    <row r="28" spans="1:15" x14ac:dyDescent="0.2">
      <c r="A28" s="39"/>
      <c r="B28" s="39"/>
    </row>
    <row r="29" spans="1:15" x14ac:dyDescent="0.2">
      <c r="A29" s="39"/>
      <c r="B29" s="39"/>
      <c r="N29" s="25"/>
      <c r="O29" s="25"/>
    </row>
    <row r="30" spans="1:15" x14ac:dyDescent="0.2">
      <c r="A30" s="39"/>
      <c r="B30" s="39"/>
      <c r="N30" s="25"/>
      <c r="O30" s="25"/>
    </row>
    <row r="31" spans="1:15" x14ac:dyDescent="0.2">
      <c r="A31" s="39"/>
      <c r="B31" s="39"/>
      <c r="N31" s="25"/>
      <c r="O31" s="25"/>
    </row>
  </sheetData>
  <mergeCells count="16">
    <mergeCell ref="A3:A4"/>
    <mergeCell ref="B3:B4"/>
    <mergeCell ref="C3:C4"/>
    <mergeCell ref="D3:D4"/>
    <mergeCell ref="E3:E4"/>
    <mergeCell ref="B22:I22"/>
    <mergeCell ref="J22:K22"/>
    <mergeCell ref="B23:I23"/>
    <mergeCell ref="J23:K23"/>
    <mergeCell ref="B2:K2"/>
    <mergeCell ref="F3:F4"/>
    <mergeCell ref="G3:G4"/>
    <mergeCell ref="H3:H4"/>
    <mergeCell ref="I3:I4"/>
    <mergeCell ref="J3:J4"/>
    <mergeCell ref="K3:K4"/>
  </mergeCells>
  <pageMargins left="0.73" right="0.23" top="1" bottom="0.73"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4" workbookViewId="0">
      <selection activeCell="D13" sqref="D13"/>
    </sheetView>
  </sheetViews>
  <sheetFormatPr defaultRowHeight="15" x14ac:dyDescent="0.25"/>
  <cols>
    <col min="1" max="1" width="6.7109375" style="45" customWidth="1"/>
    <col min="2" max="2" width="7.7109375" customWidth="1"/>
    <col min="3" max="3" width="41.7109375" customWidth="1"/>
    <col min="4" max="4" width="20.42578125" customWidth="1"/>
    <col min="5" max="5" width="15.85546875" customWidth="1"/>
    <col min="6" max="6" width="16.28515625" style="45" customWidth="1"/>
    <col min="7" max="7" width="19.28515625" customWidth="1"/>
  </cols>
  <sheetData>
    <row r="1" spans="2:9" ht="60" customHeight="1" x14ac:dyDescent="0.3"/>
    <row r="2" spans="2:9" s="45" customFormat="1" ht="30" customHeight="1" x14ac:dyDescent="0.25">
      <c r="B2" s="86"/>
      <c r="C2" s="86"/>
      <c r="D2" s="86"/>
      <c r="E2" s="86"/>
      <c r="F2" s="86"/>
      <c r="G2" s="52" t="s">
        <v>126</v>
      </c>
      <c r="H2" s="86"/>
      <c r="I2" s="86"/>
    </row>
    <row r="3" spans="2:9" ht="30.75" customHeight="1" x14ac:dyDescent="0.25">
      <c r="B3" s="339" t="s">
        <v>277</v>
      </c>
      <c r="C3" s="339"/>
      <c r="D3" s="339"/>
      <c r="E3" s="339"/>
      <c r="F3" s="339"/>
      <c r="G3" s="339"/>
      <c r="H3" s="88"/>
      <c r="I3" s="88"/>
    </row>
    <row r="4" spans="2:9" ht="14.45" x14ac:dyDescent="0.3">
      <c r="B4" s="86"/>
      <c r="C4" s="86"/>
      <c r="D4" s="86"/>
      <c r="E4" s="86"/>
      <c r="F4" s="86"/>
      <c r="G4" s="86"/>
      <c r="H4" s="86"/>
      <c r="I4" s="86"/>
    </row>
    <row r="5" spans="2:9" ht="60" customHeight="1" x14ac:dyDescent="0.25">
      <c r="B5" s="89" t="s">
        <v>0</v>
      </c>
      <c r="C5" s="89" t="s">
        <v>102</v>
      </c>
      <c r="D5" s="89" t="s">
        <v>36</v>
      </c>
      <c r="E5" s="89" t="s">
        <v>37</v>
      </c>
      <c r="F5" s="118" t="s">
        <v>127</v>
      </c>
      <c r="G5" s="89" t="s">
        <v>128</v>
      </c>
      <c r="H5" s="86"/>
      <c r="I5" s="86"/>
    </row>
    <row r="6" spans="2:9" ht="21.75" customHeight="1" x14ac:dyDescent="0.25">
      <c r="B6" s="49">
        <v>1</v>
      </c>
      <c r="C6" s="90" t="s">
        <v>38</v>
      </c>
      <c r="D6" s="190">
        <v>5672206.3600000003</v>
      </c>
      <c r="E6" s="190">
        <v>1700328.29</v>
      </c>
      <c r="F6" s="91">
        <v>0</v>
      </c>
      <c r="G6" s="91">
        <f>D6-E6</f>
        <v>3971878.0700000003</v>
      </c>
      <c r="H6" s="86"/>
      <c r="I6" s="86"/>
    </row>
    <row r="7" spans="2:9" x14ac:dyDescent="0.25">
      <c r="B7" s="49">
        <v>2</v>
      </c>
      <c r="C7" s="90" t="s">
        <v>39</v>
      </c>
      <c r="D7" s="91">
        <v>0</v>
      </c>
      <c r="E7" s="91">
        <v>0</v>
      </c>
      <c r="F7" s="91">
        <v>0</v>
      </c>
      <c r="G7" s="91">
        <f t="shared" ref="G7:G12" si="0">D7-E7</f>
        <v>0</v>
      </c>
      <c r="H7" s="86"/>
      <c r="I7" s="86"/>
    </row>
    <row r="8" spans="2:9" ht="20.25" customHeight="1" x14ac:dyDescent="0.25">
      <c r="B8" s="49">
        <v>3</v>
      </c>
      <c r="C8" s="90" t="s">
        <v>40</v>
      </c>
      <c r="D8" s="239">
        <v>736367.97199999995</v>
      </c>
      <c r="E8" s="239">
        <v>551099.75600000005</v>
      </c>
      <c r="F8" s="91">
        <v>0</v>
      </c>
      <c r="G8" s="91">
        <f>D8-E8</f>
        <v>185268.2159999999</v>
      </c>
      <c r="H8" s="86"/>
      <c r="I8" s="86"/>
    </row>
    <row r="9" spans="2:9" ht="19.5" customHeight="1" x14ac:dyDescent="0.25">
      <c r="B9" s="49">
        <v>4</v>
      </c>
      <c r="C9" s="90" t="s">
        <v>41</v>
      </c>
      <c r="D9" s="91">
        <v>0</v>
      </c>
      <c r="E9" s="91">
        <v>0</v>
      </c>
      <c r="F9" s="91">
        <v>0</v>
      </c>
      <c r="G9" s="91">
        <f t="shared" ref="G9" si="1">D9-E9</f>
        <v>0</v>
      </c>
      <c r="H9" s="86"/>
      <c r="I9" s="86"/>
    </row>
    <row r="10" spans="2:9" ht="18.75" customHeight="1" x14ac:dyDescent="0.25">
      <c r="B10" s="49">
        <v>5</v>
      </c>
      <c r="C10" s="90" t="s">
        <v>32</v>
      </c>
      <c r="D10" s="91">
        <v>110000</v>
      </c>
      <c r="E10" s="190">
        <v>16000</v>
      </c>
      <c r="F10" s="91">
        <v>0</v>
      </c>
      <c r="G10" s="91">
        <f t="shared" si="0"/>
        <v>94000</v>
      </c>
      <c r="H10" s="86"/>
      <c r="I10" s="86"/>
    </row>
    <row r="11" spans="2:9" ht="28.5" customHeight="1" x14ac:dyDescent="0.25">
      <c r="B11" s="49">
        <v>6</v>
      </c>
      <c r="C11" s="90" t="s">
        <v>42</v>
      </c>
      <c r="D11" s="91">
        <v>257200</v>
      </c>
      <c r="E11" s="239">
        <v>91218.990999999995</v>
      </c>
      <c r="F11" s="91"/>
      <c r="G11" s="91">
        <f>D11-E11</f>
        <v>165981.00900000002</v>
      </c>
      <c r="H11" s="86"/>
      <c r="I11" s="86"/>
    </row>
    <row r="12" spans="2:9" ht="32.25" customHeight="1" x14ac:dyDescent="0.25">
      <c r="B12" s="49">
        <v>7</v>
      </c>
      <c r="C12" s="90" t="s">
        <v>43</v>
      </c>
      <c r="D12" s="91">
        <v>0</v>
      </c>
      <c r="E12" s="91">
        <v>0</v>
      </c>
      <c r="F12" s="91">
        <v>0</v>
      </c>
      <c r="G12" s="91">
        <f t="shared" si="0"/>
        <v>0</v>
      </c>
      <c r="H12" s="86"/>
      <c r="I12" s="86"/>
    </row>
    <row r="13" spans="2:9" ht="14.45" x14ac:dyDescent="0.3">
      <c r="B13" s="116"/>
      <c r="C13" s="116"/>
      <c r="D13" s="150">
        <f>SUM(D6:D12)</f>
        <v>6775774.3320000004</v>
      </c>
      <c r="E13" s="150">
        <f>SUM(E6:E12)</f>
        <v>2358647.037</v>
      </c>
      <c r="F13" s="156">
        <f>SUM(F6:F12)</f>
        <v>0</v>
      </c>
      <c r="G13" s="150">
        <f>D13-E13</f>
        <v>4417127.2949999999</v>
      </c>
      <c r="H13" s="86"/>
      <c r="I13" s="86"/>
    </row>
    <row r="14" spans="2:9" ht="14.45" x14ac:dyDescent="0.3">
      <c r="B14" s="86"/>
      <c r="C14" s="86"/>
      <c r="D14" s="86"/>
      <c r="E14" s="86"/>
      <c r="F14" s="86"/>
      <c r="G14" s="86"/>
      <c r="H14" s="86"/>
      <c r="I14" s="86"/>
    </row>
    <row r="15" spans="2:9" ht="14.45" x14ac:dyDescent="0.3">
      <c r="B15" s="86"/>
      <c r="C15" s="86"/>
      <c r="D15" s="86"/>
      <c r="E15" s="86"/>
      <c r="F15" s="86"/>
      <c r="G15" s="86"/>
      <c r="H15" s="86"/>
      <c r="I15" s="86"/>
    </row>
  </sheetData>
  <mergeCells count="1">
    <mergeCell ref="B3:G3"/>
  </mergeCells>
  <pageMargins left="0.73" right="0.23" top="1" bottom="0.73"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5"/>
  <sheetViews>
    <sheetView topLeftCell="A4" workbookViewId="0">
      <selection activeCell="M11" sqref="M11"/>
    </sheetView>
  </sheetViews>
  <sheetFormatPr defaultColWidth="8.85546875" defaultRowHeight="15" x14ac:dyDescent="0.25"/>
  <cols>
    <col min="1" max="1" width="4.7109375" style="45" customWidth="1"/>
    <col min="2" max="2" width="24.28515625" style="45" customWidth="1"/>
    <col min="3" max="3" width="13.7109375" style="45" customWidth="1"/>
    <col min="4" max="4" width="14.140625" style="45" customWidth="1"/>
    <col min="5" max="5" width="27" style="45" customWidth="1"/>
    <col min="6" max="6" width="7.85546875" style="45" customWidth="1"/>
    <col min="7" max="7" width="8.140625" style="45" customWidth="1"/>
    <col min="8" max="8" width="10.5703125" style="45" customWidth="1"/>
    <col min="9" max="9" width="21" style="45" customWidth="1"/>
    <col min="10" max="16384" width="8.85546875" style="45"/>
  </cols>
  <sheetData>
    <row r="3" spans="1:9" x14ac:dyDescent="0.25">
      <c r="A3" s="86"/>
      <c r="B3" s="86"/>
      <c r="C3" s="86"/>
      <c r="D3" s="86"/>
      <c r="E3" s="86"/>
      <c r="F3" s="86"/>
      <c r="G3" s="86"/>
      <c r="H3" s="86"/>
      <c r="I3" s="87" t="s">
        <v>79</v>
      </c>
    </row>
    <row r="4" spans="1:9" x14ac:dyDescent="0.25">
      <c r="A4" s="343" t="s">
        <v>276</v>
      </c>
      <c r="B4" s="343"/>
      <c r="C4" s="343"/>
      <c r="D4" s="343"/>
      <c r="E4" s="343"/>
      <c r="F4" s="343"/>
      <c r="G4" s="343"/>
      <c r="H4" s="343"/>
      <c r="I4" s="343"/>
    </row>
    <row r="5" spans="1:9" x14ac:dyDescent="0.25">
      <c r="A5" s="86"/>
      <c r="B5" s="86"/>
      <c r="C5" s="86"/>
      <c r="D5" s="86"/>
      <c r="E5" s="86"/>
      <c r="F5" s="86"/>
      <c r="G5" s="86"/>
      <c r="H5" s="86"/>
      <c r="I5" s="114" t="s">
        <v>53</v>
      </c>
    </row>
    <row r="6" spans="1:9" ht="67.5" customHeight="1" x14ac:dyDescent="0.25">
      <c r="A6" s="186" t="s">
        <v>0</v>
      </c>
      <c r="B6" s="186" t="s">
        <v>44</v>
      </c>
      <c r="C6" s="186" t="s">
        <v>45</v>
      </c>
      <c r="D6" s="186" t="s">
        <v>46</v>
      </c>
      <c r="E6" s="186" t="s">
        <v>47</v>
      </c>
      <c r="F6" s="186" t="s">
        <v>48</v>
      </c>
      <c r="G6" s="186" t="s">
        <v>49</v>
      </c>
      <c r="H6" s="186" t="s">
        <v>12</v>
      </c>
      <c r="I6" s="186" t="s">
        <v>50</v>
      </c>
    </row>
    <row r="7" spans="1:9" ht="34.15" customHeight="1" x14ac:dyDescent="0.25">
      <c r="A7" s="347">
        <v>1</v>
      </c>
      <c r="B7" s="350" t="s">
        <v>203</v>
      </c>
      <c r="C7" s="347" t="s">
        <v>119</v>
      </c>
      <c r="D7" s="352">
        <v>0</v>
      </c>
      <c r="E7" s="91" t="s">
        <v>406</v>
      </c>
      <c r="F7" s="91" t="s">
        <v>120</v>
      </c>
      <c r="G7" s="242">
        <v>130</v>
      </c>
      <c r="H7" s="91">
        <v>39000</v>
      </c>
      <c r="I7" s="49" t="s">
        <v>407</v>
      </c>
    </row>
    <row r="8" spans="1:9" ht="24" x14ac:dyDescent="0.25">
      <c r="A8" s="349"/>
      <c r="B8" s="351"/>
      <c r="C8" s="349"/>
      <c r="D8" s="353"/>
      <c r="E8" s="91" t="s">
        <v>411</v>
      </c>
      <c r="F8" s="91" t="s">
        <v>410</v>
      </c>
      <c r="G8" s="91" t="s">
        <v>409</v>
      </c>
      <c r="H8" s="239">
        <v>5469.0360000000001</v>
      </c>
      <c r="I8" s="49" t="s">
        <v>408</v>
      </c>
    </row>
    <row r="9" spans="1:9" x14ac:dyDescent="0.25">
      <c r="A9" s="347">
        <v>2</v>
      </c>
      <c r="B9" s="350" t="s">
        <v>206</v>
      </c>
      <c r="C9" s="347" t="s">
        <v>119</v>
      </c>
      <c r="D9" s="352"/>
      <c r="E9" s="91" t="s">
        <v>413</v>
      </c>
      <c r="F9" s="91" t="s">
        <v>416</v>
      </c>
      <c r="G9" s="242">
        <v>309</v>
      </c>
      <c r="H9" s="91">
        <v>4944</v>
      </c>
      <c r="I9" s="347" t="s">
        <v>412</v>
      </c>
    </row>
    <row r="10" spans="1:9" x14ac:dyDescent="0.25">
      <c r="A10" s="348"/>
      <c r="B10" s="354"/>
      <c r="C10" s="348"/>
      <c r="D10" s="355"/>
      <c r="E10" s="91" t="s">
        <v>414</v>
      </c>
      <c r="F10" s="91" t="s">
        <v>416</v>
      </c>
      <c r="G10" s="242">
        <v>980</v>
      </c>
      <c r="H10" s="91">
        <v>18522</v>
      </c>
      <c r="I10" s="348"/>
    </row>
    <row r="11" spans="1:9" ht="34.15" customHeight="1" x14ac:dyDescent="0.25">
      <c r="A11" s="349"/>
      <c r="B11" s="351"/>
      <c r="C11" s="349"/>
      <c r="D11" s="353"/>
      <c r="E11" s="49" t="s">
        <v>415</v>
      </c>
      <c r="F11" s="49" t="s">
        <v>417</v>
      </c>
      <c r="G11" s="243">
        <v>164</v>
      </c>
      <c r="H11" s="91">
        <v>1588</v>
      </c>
      <c r="I11" s="349"/>
    </row>
    <row r="12" spans="1:9" ht="24" x14ac:dyDescent="0.25">
      <c r="A12" s="347">
        <v>3</v>
      </c>
      <c r="B12" s="344" t="s">
        <v>207</v>
      </c>
      <c r="C12" s="347" t="s">
        <v>119</v>
      </c>
      <c r="D12" s="347"/>
      <c r="E12" s="49" t="s">
        <v>418</v>
      </c>
      <c r="F12" s="49" t="s">
        <v>118</v>
      </c>
      <c r="G12" s="49"/>
      <c r="H12" s="91">
        <v>83513.606</v>
      </c>
      <c r="I12" s="244" t="s">
        <v>420</v>
      </c>
    </row>
    <row r="13" spans="1:9" ht="24" x14ac:dyDescent="0.25">
      <c r="A13" s="348"/>
      <c r="B13" s="345"/>
      <c r="C13" s="348"/>
      <c r="D13" s="348"/>
      <c r="E13" s="49" t="s">
        <v>158</v>
      </c>
      <c r="F13" s="49" t="s">
        <v>120</v>
      </c>
      <c r="G13" s="49"/>
      <c r="H13" s="91">
        <v>1430</v>
      </c>
      <c r="I13" s="244" t="s">
        <v>421</v>
      </c>
    </row>
    <row r="14" spans="1:9" ht="24" x14ac:dyDescent="0.25">
      <c r="A14" s="348"/>
      <c r="B14" s="345"/>
      <c r="C14" s="348"/>
      <c r="D14" s="348"/>
      <c r="E14" s="49" t="s">
        <v>419</v>
      </c>
      <c r="F14" s="49" t="s">
        <v>417</v>
      </c>
      <c r="G14" s="49"/>
      <c r="H14" s="91">
        <v>7308</v>
      </c>
      <c r="I14" s="244" t="s">
        <v>422</v>
      </c>
    </row>
    <row r="15" spans="1:9" ht="30" customHeight="1" x14ac:dyDescent="0.25">
      <c r="A15" s="349"/>
      <c r="B15" s="346"/>
      <c r="C15" s="349"/>
      <c r="D15" s="349"/>
      <c r="E15" s="49" t="s">
        <v>413</v>
      </c>
      <c r="F15" s="49" t="s">
        <v>416</v>
      </c>
      <c r="G15" s="49"/>
      <c r="H15" s="91">
        <v>40575</v>
      </c>
      <c r="I15" s="244" t="s">
        <v>423</v>
      </c>
    </row>
    <row r="16" spans="1:9" ht="30" customHeight="1" x14ac:dyDescent="0.25">
      <c r="A16" s="234">
        <v>4</v>
      </c>
      <c r="B16" s="235" t="s">
        <v>308</v>
      </c>
      <c r="C16" s="234" t="s">
        <v>404</v>
      </c>
      <c r="D16" s="234"/>
      <c r="E16" s="49" t="s">
        <v>405</v>
      </c>
      <c r="F16" s="49" t="s">
        <v>120</v>
      </c>
      <c r="G16" s="49"/>
      <c r="H16" s="91">
        <v>21230</v>
      </c>
      <c r="I16" s="241" t="s">
        <v>313</v>
      </c>
    </row>
    <row r="17" spans="1:9" s="152" customFormat="1" x14ac:dyDescent="0.25">
      <c r="A17" s="151">
        <v>4</v>
      </c>
      <c r="B17" s="192" t="s">
        <v>125</v>
      </c>
      <c r="C17" s="151"/>
      <c r="D17" s="151"/>
      <c r="E17" s="151"/>
      <c r="F17" s="151"/>
      <c r="G17" s="151"/>
      <c r="H17" s="191">
        <f>SUM(H7:H16)</f>
        <v>223579.64199999999</v>
      </c>
      <c r="I17" s="151"/>
    </row>
    <row r="18" spans="1:9" ht="14.45" customHeight="1" x14ac:dyDescent="0.25">
      <c r="A18" s="340" t="s">
        <v>51</v>
      </c>
      <c r="B18" s="341"/>
      <c r="C18" s="341"/>
      <c r="D18" s="341"/>
      <c r="E18" s="341"/>
      <c r="F18" s="341"/>
      <c r="G18" s="341"/>
      <c r="H18" s="341"/>
      <c r="I18" s="342"/>
    </row>
    <row r="19" spans="1:9" x14ac:dyDescent="0.25">
      <c r="A19" s="49">
        <v>1</v>
      </c>
      <c r="B19" s="91">
        <v>0</v>
      </c>
      <c r="C19" s="91">
        <v>0</v>
      </c>
      <c r="D19" s="91">
        <v>0</v>
      </c>
      <c r="E19" s="91">
        <v>0</v>
      </c>
      <c r="F19" s="91">
        <v>0</v>
      </c>
      <c r="G19" s="91">
        <v>0</v>
      </c>
      <c r="H19" s="91">
        <v>0</v>
      </c>
      <c r="I19" s="91">
        <v>0</v>
      </c>
    </row>
    <row r="20" spans="1:9" x14ac:dyDescent="0.25">
      <c r="A20" s="49">
        <v>2</v>
      </c>
      <c r="B20" s="49"/>
      <c r="C20" s="49"/>
      <c r="D20" s="49"/>
      <c r="E20" s="49"/>
      <c r="F20" s="49"/>
      <c r="G20" s="49"/>
      <c r="H20" s="49"/>
      <c r="I20" s="49"/>
    </row>
    <row r="21" spans="1:9" x14ac:dyDescent="0.25">
      <c r="A21" s="49">
        <v>3</v>
      </c>
      <c r="B21" s="49"/>
      <c r="C21" s="49"/>
      <c r="D21" s="49"/>
      <c r="E21" s="49"/>
      <c r="F21" s="49"/>
      <c r="G21" s="49"/>
      <c r="H21" s="49"/>
      <c r="I21" s="49"/>
    </row>
    <row r="22" spans="1:9" x14ac:dyDescent="0.25">
      <c r="A22" s="49"/>
      <c r="B22" s="49"/>
      <c r="C22" s="49"/>
      <c r="D22" s="49"/>
      <c r="E22" s="49"/>
      <c r="F22" s="49"/>
      <c r="G22" s="49"/>
      <c r="H22" s="49"/>
      <c r="I22" s="49"/>
    </row>
    <row r="23" spans="1:9" x14ac:dyDescent="0.25">
      <c r="A23" s="86"/>
      <c r="B23" s="86"/>
      <c r="C23" s="86"/>
      <c r="D23" s="86"/>
      <c r="E23" s="86"/>
      <c r="F23" s="86"/>
      <c r="G23" s="86"/>
      <c r="H23" s="86"/>
      <c r="I23" s="86"/>
    </row>
    <row r="24" spans="1:9" x14ac:dyDescent="0.25">
      <c r="A24" s="86"/>
      <c r="B24" s="86"/>
      <c r="C24" s="86"/>
      <c r="D24" s="86"/>
      <c r="E24" s="86"/>
      <c r="F24" s="86"/>
      <c r="G24" s="86"/>
      <c r="H24" s="86"/>
      <c r="I24" s="86"/>
    </row>
    <row r="25" spans="1:9" x14ac:dyDescent="0.25">
      <c r="A25" s="86"/>
      <c r="B25" s="86"/>
      <c r="C25" s="86"/>
      <c r="D25" s="86"/>
      <c r="E25" s="86"/>
      <c r="F25" s="86"/>
      <c r="G25" s="86"/>
      <c r="H25" s="86"/>
      <c r="I25" s="86"/>
    </row>
  </sheetData>
  <mergeCells count="15">
    <mergeCell ref="A18:I18"/>
    <mergeCell ref="A4:I4"/>
    <mergeCell ref="B12:B15"/>
    <mergeCell ref="C12:C15"/>
    <mergeCell ref="D12:D15"/>
    <mergeCell ref="A12:A15"/>
    <mergeCell ref="B7:B8"/>
    <mergeCell ref="C7:C8"/>
    <mergeCell ref="D7:D8"/>
    <mergeCell ref="A7:A8"/>
    <mergeCell ref="B9:B11"/>
    <mergeCell ref="A9:A11"/>
    <mergeCell ref="C9:C11"/>
    <mergeCell ref="D9:D11"/>
    <mergeCell ref="I9:I11"/>
  </mergeCells>
  <pageMargins left="0.73" right="0.23" top="1" bottom="0.73"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K8" sqref="K8"/>
    </sheetView>
  </sheetViews>
  <sheetFormatPr defaultColWidth="9.140625" defaultRowHeight="15" x14ac:dyDescent="0.25"/>
  <cols>
    <col min="1" max="1" width="5.28515625" style="45" customWidth="1"/>
    <col min="2" max="2" width="18.28515625" style="45" customWidth="1"/>
    <col min="3" max="3" width="13.42578125" style="45" customWidth="1"/>
    <col min="4" max="4" width="18.140625" style="45" customWidth="1"/>
    <col min="5" max="5" width="24.28515625" style="45" customWidth="1"/>
    <col min="6" max="6" width="14.42578125" style="45" customWidth="1"/>
    <col min="7" max="7" width="16.42578125" style="45" customWidth="1"/>
    <col min="8" max="8" width="22.5703125" style="45" customWidth="1"/>
    <col min="9" max="16384" width="9.140625" style="45"/>
  </cols>
  <sheetData>
    <row r="1" spans="1:10" x14ac:dyDescent="0.25">
      <c r="A1" s="86"/>
      <c r="B1" s="86"/>
      <c r="C1" s="86"/>
      <c r="D1" s="86"/>
      <c r="E1" s="86"/>
      <c r="F1" s="86"/>
      <c r="G1" s="87"/>
      <c r="H1" s="87" t="s">
        <v>83</v>
      </c>
      <c r="I1" s="86"/>
      <c r="J1" s="86"/>
    </row>
    <row r="2" spans="1:10" ht="14.25" customHeight="1" x14ac:dyDescent="0.25">
      <c r="A2" s="343" t="s">
        <v>274</v>
      </c>
      <c r="B2" s="343"/>
      <c r="C2" s="343"/>
      <c r="D2" s="343"/>
      <c r="E2" s="343"/>
      <c r="F2" s="343"/>
      <c r="G2" s="343"/>
      <c r="H2" s="343"/>
      <c r="I2" s="86"/>
      <c r="J2" s="86"/>
    </row>
    <row r="3" spans="1:10" ht="10.5" customHeight="1" x14ac:dyDescent="0.3">
      <c r="A3" s="86"/>
      <c r="B3" s="86"/>
      <c r="C3" s="86"/>
      <c r="D3" s="86"/>
      <c r="E3" s="86"/>
      <c r="F3" s="86"/>
      <c r="G3" s="114"/>
      <c r="H3" s="86"/>
      <c r="I3" s="86"/>
      <c r="J3" s="86"/>
    </row>
    <row r="4" spans="1:10" ht="63.6" customHeight="1" x14ac:dyDescent="0.25">
      <c r="A4" s="186" t="s">
        <v>0</v>
      </c>
      <c r="B4" s="186" t="s">
        <v>87</v>
      </c>
      <c r="C4" s="186" t="s">
        <v>88</v>
      </c>
      <c r="D4" s="186" t="s">
        <v>89</v>
      </c>
      <c r="E4" s="186" t="s">
        <v>90</v>
      </c>
      <c r="F4" s="186" t="s">
        <v>91</v>
      </c>
      <c r="G4" s="186" t="s">
        <v>92</v>
      </c>
      <c r="H4" s="186" t="s">
        <v>93</v>
      </c>
    </row>
    <row r="5" spans="1:10" ht="12.75" customHeight="1" x14ac:dyDescent="0.25">
      <c r="A5" s="356" t="s">
        <v>160</v>
      </c>
      <c r="B5" s="356"/>
      <c r="C5" s="356"/>
      <c r="D5" s="356"/>
      <c r="E5" s="356"/>
      <c r="F5" s="356"/>
      <c r="G5" s="356"/>
      <c r="H5" s="356"/>
    </row>
    <row r="6" spans="1:10" ht="60" x14ac:dyDescent="0.25">
      <c r="A6" s="49">
        <v>1</v>
      </c>
      <c r="B6" s="40" t="s">
        <v>161</v>
      </c>
      <c r="C6" s="49" t="s">
        <v>399</v>
      </c>
      <c r="D6" s="49" t="s">
        <v>94</v>
      </c>
      <c r="E6" s="49" t="s">
        <v>156</v>
      </c>
      <c r="F6" s="49" t="s">
        <v>155</v>
      </c>
      <c r="G6" s="49" t="s">
        <v>401</v>
      </c>
      <c r="H6" s="49" t="s">
        <v>157</v>
      </c>
    </row>
    <row r="7" spans="1:10" ht="48" x14ac:dyDescent="0.25">
      <c r="A7" s="49">
        <v>2</v>
      </c>
      <c r="B7" s="40" t="s">
        <v>161</v>
      </c>
      <c r="C7" s="49" t="s">
        <v>399</v>
      </c>
      <c r="D7" s="49" t="s">
        <v>94</v>
      </c>
      <c r="E7" s="49" t="s">
        <v>400</v>
      </c>
      <c r="F7" s="49" t="s">
        <v>108</v>
      </c>
      <c r="G7" s="49" t="s">
        <v>108</v>
      </c>
      <c r="H7" s="49"/>
    </row>
    <row r="8" spans="1:10" ht="59.45" customHeight="1" x14ac:dyDescent="0.25">
      <c r="A8" s="49">
        <v>3</v>
      </c>
      <c r="B8" s="193" t="s">
        <v>176</v>
      </c>
      <c r="C8" s="49" t="s">
        <v>402</v>
      </c>
      <c r="D8" s="49" t="s">
        <v>94</v>
      </c>
      <c r="E8" s="49" t="s">
        <v>156</v>
      </c>
      <c r="F8" s="49" t="s">
        <v>95</v>
      </c>
      <c r="G8" s="49" t="s">
        <v>403</v>
      </c>
      <c r="H8" s="49" t="s">
        <v>157</v>
      </c>
    </row>
  </sheetData>
  <mergeCells count="2">
    <mergeCell ref="A2:H2"/>
    <mergeCell ref="A5:H5"/>
  </mergeCells>
  <pageMargins left="0.73" right="0.23" top="1" bottom="0.73"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5"/>
  <sheetViews>
    <sheetView workbookViewId="0">
      <selection activeCell="K6" sqref="K6"/>
    </sheetView>
  </sheetViews>
  <sheetFormatPr defaultColWidth="9.140625" defaultRowHeight="15" x14ac:dyDescent="0.25"/>
  <cols>
    <col min="1" max="1" width="5.28515625" style="45" customWidth="1"/>
    <col min="2" max="2" width="18.28515625" style="45" customWidth="1"/>
    <col min="3" max="3" width="21.28515625" style="45" customWidth="1"/>
    <col min="4" max="4" width="15.7109375" style="45" customWidth="1"/>
    <col min="5" max="5" width="22" style="45" customWidth="1"/>
    <col min="6" max="6" width="18.42578125" style="45" customWidth="1"/>
    <col min="7" max="7" width="19.42578125" style="45" customWidth="1"/>
    <col min="8" max="16384" width="9.140625" style="45"/>
  </cols>
  <sheetData>
    <row r="3" spans="1:10" x14ac:dyDescent="0.25">
      <c r="A3" s="86"/>
      <c r="B3" s="86"/>
      <c r="C3" s="86"/>
      <c r="D3" s="86"/>
      <c r="E3" s="86"/>
      <c r="F3" s="86"/>
      <c r="G3" s="87" t="s">
        <v>103</v>
      </c>
      <c r="H3" s="86"/>
      <c r="I3" s="86"/>
      <c r="J3" s="86"/>
    </row>
    <row r="4" spans="1:10" x14ac:dyDescent="0.25">
      <c r="A4" s="343" t="s">
        <v>273</v>
      </c>
      <c r="B4" s="343"/>
      <c r="C4" s="343"/>
      <c r="D4" s="343"/>
      <c r="E4" s="343"/>
      <c r="F4" s="343"/>
      <c r="G4" s="343"/>
      <c r="H4" s="86"/>
      <c r="I4" s="86"/>
      <c r="J4" s="86"/>
    </row>
    <row r="5" spans="1:10" x14ac:dyDescent="0.25">
      <c r="A5" s="86"/>
      <c r="B5" s="86"/>
      <c r="C5" s="86"/>
      <c r="D5" s="86"/>
      <c r="E5" s="86"/>
      <c r="F5" s="86"/>
      <c r="G5" s="114" t="s">
        <v>52</v>
      </c>
      <c r="H5" s="86"/>
      <c r="I5" s="86"/>
      <c r="J5" s="86"/>
    </row>
    <row r="6" spans="1:10" ht="39.75" customHeight="1" x14ac:dyDescent="0.25">
      <c r="A6" s="111" t="s">
        <v>0</v>
      </c>
      <c r="B6" s="111" t="s">
        <v>58</v>
      </c>
      <c r="C6" s="111" t="s">
        <v>59</v>
      </c>
      <c r="D6" s="111" t="s">
        <v>60</v>
      </c>
      <c r="E6" s="111" t="s">
        <v>61</v>
      </c>
      <c r="F6" s="111" t="s">
        <v>62</v>
      </c>
      <c r="G6" s="111" t="s">
        <v>35</v>
      </c>
      <c r="H6" s="86"/>
      <c r="I6" s="86"/>
      <c r="J6" s="86"/>
    </row>
    <row r="7" spans="1:10" ht="14.45" x14ac:dyDescent="0.3">
      <c r="A7" s="49">
        <v>1</v>
      </c>
      <c r="B7" s="28">
        <v>0</v>
      </c>
      <c r="C7" s="28">
        <v>0</v>
      </c>
      <c r="D7" s="28">
        <v>0</v>
      </c>
      <c r="E7" s="28">
        <v>0</v>
      </c>
      <c r="F7" s="28">
        <v>0</v>
      </c>
      <c r="G7" s="28">
        <v>0</v>
      </c>
      <c r="H7" s="86"/>
      <c r="I7" s="86"/>
      <c r="J7" s="86"/>
    </row>
    <row r="8" spans="1:10" ht="14.45" x14ac:dyDescent="0.3">
      <c r="A8" s="49">
        <v>2</v>
      </c>
      <c r="B8" s="49"/>
      <c r="C8" s="49"/>
      <c r="D8" s="49"/>
      <c r="E8" s="49"/>
      <c r="F8" s="49"/>
      <c r="G8" s="49"/>
      <c r="H8" s="86"/>
      <c r="I8" s="86"/>
      <c r="J8" s="86"/>
    </row>
    <row r="9" spans="1:10" ht="14.45" x14ac:dyDescent="0.3">
      <c r="A9" s="49">
        <v>3</v>
      </c>
      <c r="B9" s="49"/>
      <c r="C9" s="49"/>
      <c r="D9" s="49"/>
      <c r="E9" s="49"/>
      <c r="F9" s="49"/>
      <c r="G9" s="49"/>
      <c r="H9" s="86"/>
      <c r="I9" s="86"/>
      <c r="J9" s="86"/>
    </row>
    <row r="10" spans="1:10" ht="14.45" x14ac:dyDescent="0.3">
      <c r="A10" s="49">
        <v>4</v>
      </c>
      <c r="B10" s="49"/>
      <c r="C10" s="49"/>
      <c r="D10" s="49"/>
      <c r="E10" s="49"/>
      <c r="F10" s="49"/>
      <c r="G10" s="49"/>
      <c r="H10" s="86"/>
      <c r="I10" s="86"/>
      <c r="J10" s="86"/>
    </row>
    <row r="11" spans="1:10" ht="14.45" x14ac:dyDescent="0.3">
      <c r="A11" s="49">
        <v>5</v>
      </c>
      <c r="B11" s="49"/>
      <c r="C11" s="49"/>
      <c r="D11" s="49"/>
      <c r="E11" s="49"/>
      <c r="F11" s="49"/>
      <c r="G11" s="49"/>
      <c r="H11" s="86"/>
      <c r="I11" s="86"/>
      <c r="J11" s="86"/>
    </row>
    <row r="12" spans="1:10" ht="14.45" x14ac:dyDescent="0.3">
      <c r="A12" s="49">
        <v>6</v>
      </c>
      <c r="B12" s="49"/>
      <c r="C12" s="49"/>
      <c r="D12" s="49"/>
      <c r="E12" s="49"/>
      <c r="F12" s="49"/>
      <c r="G12" s="49"/>
      <c r="H12" s="86"/>
      <c r="I12" s="86"/>
      <c r="J12" s="86"/>
    </row>
    <row r="13" spans="1:10" ht="14.45" x14ac:dyDescent="0.3">
      <c r="A13" s="49">
        <v>7</v>
      </c>
      <c r="B13" s="49"/>
      <c r="C13" s="49"/>
      <c r="D13" s="49"/>
      <c r="E13" s="49"/>
      <c r="F13" s="49"/>
      <c r="G13" s="49"/>
      <c r="H13" s="86"/>
      <c r="I13" s="86"/>
      <c r="J13" s="86"/>
    </row>
    <row r="14" spans="1:10" ht="14.45" x14ac:dyDescent="0.3">
      <c r="A14" s="49">
        <v>8</v>
      </c>
      <c r="B14" s="49"/>
      <c r="C14" s="49"/>
      <c r="D14" s="49"/>
      <c r="E14" s="49"/>
      <c r="F14" s="49"/>
      <c r="G14" s="49"/>
      <c r="H14" s="86"/>
      <c r="I14" s="86"/>
      <c r="J14" s="86"/>
    </row>
    <row r="15" spans="1:10" ht="14.45" x14ac:dyDescent="0.3">
      <c r="A15" s="49">
        <v>9</v>
      </c>
      <c r="B15" s="49"/>
      <c r="C15" s="49"/>
      <c r="D15" s="49"/>
      <c r="E15" s="49"/>
      <c r="F15" s="49"/>
      <c r="G15" s="49"/>
      <c r="H15" s="86"/>
      <c r="I15" s="86"/>
      <c r="J15" s="86"/>
    </row>
    <row r="16" spans="1:10" ht="14.45" x14ac:dyDescent="0.3">
      <c r="A16" s="49">
        <v>10</v>
      </c>
      <c r="B16" s="49"/>
      <c r="C16" s="49"/>
      <c r="D16" s="49"/>
      <c r="E16" s="49"/>
      <c r="F16" s="49"/>
      <c r="G16" s="49"/>
      <c r="H16" s="86"/>
      <c r="I16" s="86"/>
      <c r="J16" s="86"/>
    </row>
    <row r="17" spans="1:10" ht="14.45" x14ac:dyDescent="0.3">
      <c r="A17" s="49">
        <v>11</v>
      </c>
      <c r="B17" s="49"/>
      <c r="C17" s="49"/>
      <c r="D17" s="49"/>
      <c r="E17" s="49"/>
      <c r="F17" s="49"/>
      <c r="G17" s="49"/>
      <c r="H17" s="86"/>
      <c r="I17" s="86"/>
      <c r="J17" s="86"/>
    </row>
    <row r="18" spans="1:10" ht="14.45" x14ac:dyDescent="0.3">
      <c r="A18" s="49">
        <v>12</v>
      </c>
      <c r="B18" s="49"/>
      <c r="C18" s="49"/>
      <c r="D18" s="49"/>
      <c r="E18" s="49"/>
      <c r="F18" s="49"/>
      <c r="G18" s="49"/>
      <c r="H18" s="86"/>
      <c r="I18" s="86"/>
      <c r="J18" s="5"/>
    </row>
    <row r="19" spans="1:10" ht="14.45" x14ac:dyDescent="0.3">
      <c r="A19" s="49"/>
      <c r="B19" s="49"/>
      <c r="C19" s="49"/>
      <c r="D19" s="49"/>
      <c r="E19" s="49"/>
      <c r="F19" s="49"/>
      <c r="G19" s="49"/>
      <c r="H19" s="86"/>
      <c r="I19" s="86"/>
      <c r="J19" s="86"/>
    </row>
    <row r="20" spans="1:10" ht="14.45" x14ac:dyDescent="0.3">
      <c r="A20" s="49"/>
      <c r="B20" s="49"/>
      <c r="C20" s="49"/>
      <c r="D20" s="49"/>
      <c r="E20" s="49"/>
      <c r="F20" s="49"/>
      <c r="G20" s="49"/>
      <c r="H20" s="86"/>
      <c r="I20" s="86"/>
      <c r="J20" s="86"/>
    </row>
    <row r="21" spans="1:10" ht="14.45" x14ac:dyDescent="0.3">
      <c r="A21" s="86"/>
      <c r="B21" s="86"/>
      <c r="C21" s="86"/>
      <c r="D21" s="86"/>
      <c r="E21" s="86"/>
      <c r="F21" s="86"/>
      <c r="G21" s="86"/>
      <c r="H21" s="86"/>
      <c r="I21" s="86"/>
      <c r="J21" s="86"/>
    </row>
    <row r="22" spans="1:10" x14ac:dyDescent="0.25">
      <c r="A22" s="86"/>
      <c r="B22" s="86"/>
      <c r="C22" s="86"/>
      <c r="D22" s="86"/>
      <c r="E22" s="86"/>
      <c r="F22" s="86"/>
      <c r="G22" s="86"/>
      <c r="H22" s="86"/>
      <c r="I22" s="86"/>
      <c r="J22" s="86"/>
    </row>
    <row r="23" spans="1:10" x14ac:dyDescent="0.25">
      <c r="A23" s="86"/>
      <c r="B23" s="86"/>
      <c r="C23" s="86"/>
      <c r="D23" s="86"/>
      <c r="E23" s="86"/>
      <c r="F23" s="86"/>
      <c r="G23" s="86"/>
      <c r="H23" s="86"/>
      <c r="I23" s="86"/>
      <c r="J23" s="86"/>
    </row>
    <row r="24" spans="1:10" x14ac:dyDescent="0.25">
      <c r="A24" s="86"/>
      <c r="B24" s="86"/>
      <c r="C24" s="86"/>
      <c r="D24" s="86"/>
      <c r="E24" s="86"/>
      <c r="F24" s="86"/>
      <c r="G24" s="86"/>
      <c r="H24" s="86"/>
      <c r="I24" s="86"/>
      <c r="J24" s="86"/>
    </row>
    <row r="25" spans="1:10" x14ac:dyDescent="0.25">
      <c r="A25" s="86"/>
      <c r="B25" s="86"/>
      <c r="C25" s="86"/>
      <c r="D25" s="86"/>
      <c r="E25" s="86"/>
      <c r="F25" s="86"/>
      <c r="G25" s="86"/>
      <c r="H25" s="86"/>
      <c r="I25" s="86"/>
      <c r="J25" s="86"/>
    </row>
  </sheetData>
  <mergeCells count="1">
    <mergeCell ref="A4:G4"/>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Маягт 3</vt:lpstr>
      <vt:lpstr>Маягт 7</vt:lpstr>
      <vt:lpstr>Маягт 4</vt:lpstr>
      <vt:lpstr>Маягт 5</vt:lpstr>
      <vt:lpstr>Маягт 6</vt:lpstr>
      <vt:lpstr>Маягт 8</vt:lpstr>
      <vt:lpstr>Маягт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Tseren</dc:creator>
  <cp:lastModifiedBy>Home</cp:lastModifiedBy>
  <cp:lastPrinted>2021-10-15T01:54:27Z</cp:lastPrinted>
  <dcterms:created xsi:type="dcterms:W3CDTF">2013-12-11T12:05:40Z</dcterms:created>
  <dcterms:modified xsi:type="dcterms:W3CDTF">2022-06-08T14:32:35Z</dcterms:modified>
</cp:coreProperties>
</file>