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60" windowHeight="7608"/>
  </bookViews>
  <sheets>
    <sheet name="Маягт 2" sheetId="18" r:id="rId1"/>
    <sheet name="Маягт 3" sheetId="19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8" l="1"/>
  <c r="F46" i="18"/>
  <c r="Q46" i="18"/>
  <c r="A46" i="18"/>
  <c r="F103" i="18" l="1"/>
  <c r="E103" i="18"/>
  <c r="F102" i="18"/>
  <c r="Q102" i="18"/>
  <c r="E102" i="18"/>
  <c r="F95" i="18"/>
  <c r="Q95" i="18"/>
  <c r="E95" i="18"/>
  <c r="F84" i="18"/>
  <c r="Q84" i="18"/>
  <c r="E84" i="18"/>
  <c r="F73" i="18"/>
  <c r="Q73" i="18"/>
  <c r="E73" i="18"/>
  <c r="F70" i="18"/>
  <c r="E70" i="18"/>
  <c r="F67" i="18"/>
  <c r="Q67" i="18"/>
  <c r="E67" i="18"/>
  <c r="F64" i="18"/>
  <c r="Q64" i="18"/>
  <c r="E64" i="18"/>
  <c r="F61" i="18"/>
  <c r="Q61" i="18"/>
  <c r="E61" i="18"/>
  <c r="F58" i="18"/>
  <c r="Q58" i="18"/>
  <c r="E58" i="18"/>
  <c r="F54" i="18"/>
  <c r="Q54" i="18"/>
  <c r="E54" i="18"/>
  <c r="F50" i="18"/>
  <c r="Q50" i="18"/>
  <c r="E50" i="18"/>
  <c r="Q42" i="18"/>
  <c r="F42" i="18"/>
  <c r="E45" i="18"/>
  <c r="F45" i="18"/>
  <c r="Q45" i="18"/>
  <c r="F39" i="18"/>
  <c r="Q39" i="18"/>
  <c r="E39" i="18"/>
  <c r="Q8" i="18"/>
  <c r="Q29" i="18"/>
  <c r="Q103" i="18" s="1"/>
  <c r="F29" i="18"/>
  <c r="E29" i="18"/>
  <c r="A29" i="18"/>
  <c r="A103" i="18" s="1"/>
  <c r="F8" i="18"/>
  <c r="E42" i="18" l="1"/>
  <c r="C42" i="18"/>
  <c r="E8" i="18"/>
  <c r="X86" i="18" l="1"/>
</calcChain>
</file>

<file path=xl/sharedStrings.xml><?xml version="1.0" encoding="utf-8"?>
<sst xmlns="http://schemas.openxmlformats.org/spreadsheetml/2006/main" count="931" uniqueCount="373">
  <si>
    <t>№</t>
  </si>
  <si>
    <t>НТШ</t>
  </si>
  <si>
    <t>ХА</t>
  </si>
  <si>
    <t>Нийт дүн</t>
  </si>
  <si>
    <t>БАЙГАЛЬ ХАМГААЛАХ, НӨХӨН СЭРГЭЭХ АРГА ХЭМЖЭЭНИЙ ЗАРДАЛ</t>
  </si>
  <si>
    <t xml:space="preserve">ШИВЭЭГОВЬ СУМЫН ОРОН НУТГИЙН ХӨГЖЛИЙН САН </t>
  </si>
  <si>
    <t>БҮГД ДҮН</t>
  </si>
  <si>
    <t>СҮМБЭР СУМЫН ОРОН НУТГИЙН ХӨГЖЛИЙН САН</t>
  </si>
  <si>
    <t>БАЯНТАЛ СУМЫН ОРОН НУТГИЙН ХӨГЖЛИЙН САН</t>
  </si>
  <si>
    <t>ШХА</t>
  </si>
  <si>
    <t>ЗҮ</t>
  </si>
  <si>
    <t>Тайлбар, тодруулга</t>
  </si>
  <si>
    <t>Дүн</t>
  </si>
  <si>
    <t xml:space="preserve">УЛСЫН ТӨСВИЙН ХӨРӨНГӨ ОРУУЛАЛТ </t>
  </si>
  <si>
    <t>Үгүй</t>
  </si>
  <si>
    <t>Д.Батцэцэг</t>
  </si>
  <si>
    <t>БОАЖСайд</t>
  </si>
  <si>
    <t xml:space="preserve">АВТО ЗАМЫН САН </t>
  </si>
  <si>
    <t>Тийм</t>
  </si>
  <si>
    <t>ОРОН НУТГИЙН ХӨРӨНГӨ ОРУУЛАЛТ</t>
  </si>
  <si>
    <t xml:space="preserve">УС-ДУ ОНӨААТҮГазар </t>
  </si>
  <si>
    <t>Б.Болд-Эрдэнэ</t>
  </si>
  <si>
    <t>Аймгийн өвс тэжээлийн аюулгүйн нөөц бүрдүүлэх арга хэмжээний зардал</t>
  </si>
  <si>
    <t>"Петротрак" ХХК</t>
  </si>
  <si>
    <t>АЙМГИЙН ИРГЭДИЙН ТӨЛӨӨЛӨГЧДИЙН ХУРАЛ</t>
  </si>
  <si>
    <t>Шатахуун, тослох материал худалдан авах</t>
  </si>
  <si>
    <t>Нүүрс худалдан авах</t>
  </si>
  <si>
    <t xml:space="preserve">ТАЛЫН ИЛЧ ОНӨААТҮГазар </t>
  </si>
  <si>
    <t>`</t>
  </si>
  <si>
    <t>Дуу бүжгийн "Боржигин" чуулгын барилга /Говьсүмбэр/</t>
  </si>
  <si>
    <t>Соёлын сайд</t>
  </si>
  <si>
    <t>Говьсүмбэр аймгийн цөлжилт, газрын доройтолд өртсөн газарт хамгаалалтын зурвас байгуулах</t>
  </si>
  <si>
    <t>2021-04-13</t>
  </si>
  <si>
    <t>2021-04-19, 2021-07-05</t>
  </si>
  <si>
    <t>Талын Илч ОНӨААТҮГазарт зуух худалдан авч суурилуулах ажил</t>
  </si>
  <si>
    <t>Явган зам талбайн ажил</t>
  </si>
  <si>
    <t>"Жавхлант аривжих" ХХК</t>
  </si>
  <si>
    <t>"Дэлгэр баясах зам" ХХК</t>
  </si>
  <si>
    <t>Уурын ариутгалын автомашин</t>
  </si>
  <si>
    <t>Багц 1-т “Батбадрах дэлгэр” ХХК, Багц 2-т “Жавхлан-Аривжих” ХХК</t>
  </si>
  <si>
    <t>Орон нутгийн хөгжлийн сангийн хөрөнгөөр хийгдэх зураг төсвийн задаргаа</t>
  </si>
  <si>
    <t>Аймгийн төвийн гэрэлтүүлгийн ажил</t>
  </si>
  <si>
    <t>Нийтийн эзэмшлийн байрнуудын цахилгаан щит, монтажийн засварын ажил</t>
  </si>
  <si>
    <t>Найрамдал хотхоны 1-р байрны гадна авто зогсоол байгуулах ажил</t>
  </si>
  <si>
    <t>Сүмбэр сум 2-р баг, бичил цэцэрлэгт хүрээлэнгийн тохижилт</t>
  </si>
  <si>
    <t>Аймгийн Засаг даргын Тамгын газарт автомашин худалдан авах</t>
  </si>
  <si>
    <t>Хустайн шил ХХК</t>
  </si>
  <si>
    <t>"Хайрхан бар" ХХК</t>
  </si>
  <si>
    <t>"Мөнх аригу трейд" ХХК</t>
  </si>
  <si>
    <t xml:space="preserve"> "Юник плайтс" ХХК</t>
  </si>
  <si>
    <t xml:space="preserve">Сүмбэр сумын 1-р багт дахин төлөвлөлт хэрэгжүүлэх байршилд ерөнхий төлөвлөгөөний зураг </t>
  </si>
  <si>
    <t>Өмчлөлд олгосон газарт цахилгаан татах ажлын зураг төсөв /Тэрэгт, Бурхант/</t>
  </si>
  <si>
    <t>Сүмбэр сумын 1-р сургуулийн өргөтгөлийн барилгын зураг төсөв</t>
  </si>
  <si>
    <t>Мал эмнэлгийн газрын конторын барилга</t>
  </si>
  <si>
    <t>1 дүгээр сургуулийн гадна фасад, заалны дотор засварын ажил</t>
  </si>
  <si>
    <t>Хэсэгчилсэн ерөнхий төлөвлөгөө боловсруулах ажил</t>
  </si>
  <si>
    <t>Сүмбэр сумын 1 дүгээр багийн 2-р хэлхээний шугам сүлжээний өргөтгөлийн зураг</t>
  </si>
  <si>
    <t>Бохир усны өргөх станцын барилгын өөрчлөлтийн зураг</t>
  </si>
  <si>
    <t>Халуун усны барилга</t>
  </si>
  <si>
    <t>"Жаргалант хийц" ХХК</t>
  </si>
  <si>
    <t xml:space="preserve"> "Шугам" ХХК</t>
  </si>
  <si>
    <t>"Баярмега сервис" ХХК</t>
  </si>
  <si>
    <t>2014-2017 оны хооронд хийгдсэн ойн зурвасын хамгаалалтын хашаануудыг сэргээн засварлах ажил</t>
  </si>
  <si>
    <t>"Жавхлант арвижих" ХХК</t>
  </si>
  <si>
    <t>Авто зам цэвэрлэгээний автомашин худалдан авах</t>
  </si>
  <si>
    <t>"Голден хоул" ХХК</t>
  </si>
  <si>
    <t>Цагдаагийн хэлтэст хөдөлгөөнт эргүүлийн үүрэг гүйцэтгэхэд ашиглагдах авто машиныг худалдан авах</t>
  </si>
  <si>
    <t>Шатахуун худалдан авах</t>
  </si>
  <si>
    <t>Түлш, шатахуун худалдан авах</t>
  </si>
  <si>
    <t>5 ДУГААР СУРГУУЛЬ</t>
  </si>
  <si>
    <t>1 ДҮГЭЭР ЦЭЦЭРЛЭГ</t>
  </si>
  <si>
    <t>5 ДУГААР ЦЭЦЭРЛЭГ</t>
  </si>
  <si>
    <t>2 ДУГААР ЦЭЦЭРЛЭГ</t>
  </si>
  <si>
    <t xml:space="preserve">ТОХИЖИЛТ СҮМБЭР ОНӨААТҮГазар </t>
  </si>
  <si>
    <t>Шатах тослох материал нийлүүлэх</t>
  </si>
  <si>
    <t>Дотуур байрны хоол хүнс</t>
  </si>
  <si>
    <t>Хоол хүнс</t>
  </si>
  <si>
    <t>Хоол, хүнс худалдан авах</t>
  </si>
  <si>
    <t>Хоол хүнс худалдан авах</t>
  </si>
  <si>
    <t>Сумын төвийн усан сангуудад ухаалаг систем суурилуулах</t>
  </si>
  <si>
    <t>Нийтийн эзэмшлийн орон сууцнуудын орцны хаалгыг кодтой хаалгаар солих</t>
  </si>
  <si>
    <t xml:space="preserve">Гудамж талбайн гэрэлтүүлгийг нэмэх, сайжруулах </t>
  </si>
  <si>
    <t xml:space="preserve">1-р багийн нутаг дэвсгэрт "Гурвалсан үйлчилгээ"-ний сүлжээ нэвтрүүлэх </t>
  </si>
  <si>
    <t>Нийтийн эзэмшлийн орон сууц Найрамдал хотхоны 10-р байрны техникийн давхрын шугам сүлжээний их засвар</t>
  </si>
  <si>
    <t>"Баялаг Говь" ХХК</t>
  </si>
  <si>
    <t>УС-ДУ ОНӨААТҮГ</t>
  </si>
  <si>
    <t>Иргэний танхимд тоног төхөөрөмж худалдан авах /Суудлын авто машин/</t>
  </si>
  <si>
    <t xml:space="preserve">Хог хаягдал тээвэрлэх шахдаг авто машин  худалдан авах </t>
  </si>
  <si>
    <t>"Фленти трейд" ХХК</t>
  </si>
  <si>
    <t xml:space="preserve">Орон сууцны 3,6,7,8-р байрны халаалтын шугамыг шинэчлэх /подвальд халаалтын шугамыг хэсэгчлэн сольж узель хийх/ гадна шугамыг засварлах </t>
  </si>
  <si>
    <t>Сургуулийн дотуур байрны засвар</t>
  </si>
  <si>
    <t>Алсын 1,2-р худгийг шинэчлэх, засварлах</t>
  </si>
  <si>
    <t>Сумын төвийн камержуулах</t>
  </si>
  <si>
    <t>3-р сургуулийг сантехникийн засвар</t>
  </si>
  <si>
    <t>Орон сууцны 3,6,7,8-р байрны хаалга шинэчлэх</t>
  </si>
  <si>
    <t>3-р цэцэрлэгт шаардлагатай тоног төхөөрөмж</t>
  </si>
  <si>
    <t xml:space="preserve">Эрүүл мэндийн төвд шаардлагатай тоног төхөөрөмж худалдан авах /УВЧ шарлагын аппарат, цусны анализатор/ </t>
  </si>
  <si>
    <t>Цагдаагийн эргүүлийн машин</t>
  </si>
  <si>
    <t>"Пролианс" ХХК</t>
  </si>
  <si>
    <t xml:space="preserve">"Очирт хөрс'' ХХК  </t>
  </si>
  <si>
    <t>"Пролайнс" ХХК</t>
  </si>
  <si>
    <t xml:space="preserve"> "Эрхэт рай"  ХХК</t>
  </si>
  <si>
    <t>"Ган урлал констракшн" ХХК</t>
  </si>
  <si>
    <t>"Буянт суваргын булаг" ХХК</t>
  </si>
  <si>
    <t>ГОВЬСҮМБЭР АЙМГИЙН ТӨСВИЙН ЕРӨНХИЙЛӨН ЗАХИРАГЧИЙН 2021 ОНЫ ХУДАЛДАН АВАХ АЖИЛЛАГААНЫ ТАЙЛАН</t>
  </si>
  <si>
    <t>МАЯГТ-2</t>
  </si>
  <si>
    <t>Тендер шалгаруулалтын код</t>
  </si>
  <si>
    <t>Худалдан авах бараа, ажил, үйлчилгээний санхүүжилтийн эх үүсвэр, нэр, төрөл, тоо хэмжээ, хүчин чадал</t>
  </si>
  <si>
    <t>Төрөл (Бараа, ажил, зөвлөх үйлчилгээ, зөвлөхөөс бусад үйлчилгээ)</t>
  </si>
  <si>
    <t>Төсөвт өртөг (мянга.төг)</t>
  </si>
  <si>
    <t>Тухайн онд санхүүжих дүн (мян.төг)</t>
  </si>
  <si>
    <t>Худалдан авах ажиллагаанд мөрдсөн журам, арга</t>
  </si>
  <si>
    <t>Цахим тендер шалгаруулалт эсэх (тийм, үгүй)</t>
  </si>
  <si>
    <t>Дотоодын үйлдвэрээс худалдан авсан эсэх (тийм, үгүй)</t>
  </si>
  <si>
    <t>Тогтвортой худалдан авах ажиллагааны шалгуур тавьсан эсэх (тийм, үгүй)</t>
  </si>
  <si>
    <t>Эрх шилжиж ирсэн бол шилжүүлсэн байгууллага</t>
  </si>
  <si>
    <t>Тендер зарласан огноо</t>
  </si>
  <si>
    <t>Тендер хүчинтэй байх хугацаа сунгасан эсэх (тийм, үгүй)</t>
  </si>
  <si>
    <t>Гэрээ байгуулах, татгалзах, шалгараагүй талаар мэдэгдэл хүргүүлсэн огноо</t>
  </si>
  <si>
    <t>Цахим системд үр дүн нийтэлсэн огноо</t>
  </si>
  <si>
    <t>Гэрээ байгуулсан огноо</t>
  </si>
  <si>
    <t>Гэрээ байгуулсан дүн (мян.төг)</t>
  </si>
  <si>
    <t>Гэрээ байгуулсан этгээдийн нэр</t>
  </si>
  <si>
    <t>Аймгийн Засаг даргын Тамгын газрын контор, грашийн барилгын дээвэр засварын ажил</t>
  </si>
  <si>
    <t>Сүмбэр сумын Засаг даргын Тамгын газрын их засварын ажил</t>
  </si>
  <si>
    <t>Ерөнхий боловсролын сургуулийн гал тогооны тоног төхөөрөмж худалдан авах ажил</t>
  </si>
  <si>
    <t>Цагдаагийн хэлтэс, Цаг уур орчны шинжилгээний газрын гадна шугам сүлжээ худалдан авах</t>
  </si>
  <si>
    <t xml:space="preserve">Ус-Ду ОНӨААТҮГ-ын зуухны их засварын ажилд шаардлагатай материал худалдан авах ажил </t>
  </si>
  <si>
    <t xml:space="preserve">ОРОН НУТГИЙН ХӨГЖЛИЙН САН </t>
  </si>
  <si>
    <t>Нийтийн эзэмшлийн байрны подволын шугам сүлжээний шинэчлэлийн ажил /Сүмбэр сум 7 дугаар байр/</t>
  </si>
  <si>
    <t>Ерөнхий боловсролын 5 дугаар сургуулийн дотуур байрны дээвэр засварын ажил</t>
  </si>
  <si>
    <t>Ерөнхий боловсролын 3 дугаар сургуулийн дээвэр засварын ажил</t>
  </si>
  <si>
    <t>Ерөнхий боловсролын сургуулийн үдийн цайны тоног төхөөрөмж шинэчлэх</t>
  </si>
  <si>
    <t>Сумын өвсний нөөц бүрдүүлэх</t>
  </si>
  <si>
    <t>АЗДТГазар</t>
  </si>
  <si>
    <t>Ажил</t>
  </si>
  <si>
    <t>Бараа</t>
  </si>
  <si>
    <t>Зөвлөх үйлчилгээ</t>
  </si>
  <si>
    <t>Цусны шинжилгээний анализатор</t>
  </si>
  <si>
    <t>Цэцэрлэгийн хүүхдийн модон ширээ, сандал</t>
  </si>
  <si>
    <t>Сумын ИТХ</t>
  </si>
  <si>
    <t>"Хөшиг уул" ХХК</t>
  </si>
  <si>
    <t>"УС ДУ" ОНӨААТҮГАзар</t>
  </si>
  <si>
    <t>"И эс мон" ХХК</t>
  </si>
  <si>
    <t>"Очирт хөрс" ХХК</t>
  </si>
  <si>
    <t>Багц 1-т “Жаргалан хийц” ХХК, Багц 2-т “Тарванченбүүлэн” ХХК, Багц 3, 4, 5-т "Баярмега сервис" ХХК</t>
  </si>
  <si>
    <t>"Хүслэнт хийморь"  ХХК</t>
  </si>
  <si>
    <t xml:space="preserve"> "Чиглэл" ХХК</t>
  </si>
  <si>
    <t xml:space="preserve"> "Грийн радианс" ХХК</t>
  </si>
  <si>
    <t xml:space="preserve"> "Агь трейд" ХХК</t>
  </si>
  <si>
    <t>"Ар төгөл" ХХК</t>
  </si>
  <si>
    <t>"СИ ЭС ПИ" ХХК</t>
  </si>
  <si>
    <t>"Чиглэл" ХХК</t>
  </si>
  <si>
    <t>"Сансинус" ХХК</t>
  </si>
  <si>
    <t>"Теч смарт солюшн" ХХК</t>
  </si>
  <si>
    <t>"Юу Би Жи Өү Эс" ХХК</t>
  </si>
  <si>
    <t>"ОСО констракшн" ХХК</t>
  </si>
  <si>
    <t>"Маммот линк" ХХК</t>
  </si>
  <si>
    <t>2021-01-26, 2021-02-04, 2021-03-12</t>
  </si>
  <si>
    <t>2021-01-19</t>
  </si>
  <si>
    <t>2021-07-28</t>
  </si>
  <si>
    <t xml:space="preserve">2021-08-10, 2021-08-19 </t>
  </si>
  <si>
    <t>2020-12-31, 2021-02-15</t>
  </si>
  <si>
    <t>2021-08-09, 2021-09-17</t>
  </si>
  <si>
    <t>2021-05-05</t>
  </si>
  <si>
    <t>2021-04-28</t>
  </si>
  <si>
    <t>2021-01-19, 2021-03-22</t>
  </si>
  <si>
    <t>2021-01-21</t>
  </si>
  <si>
    <t>2021-10-26</t>
  </si>
  <si>
    <t>2021-08-10, 2021-09-10</t>
  </si>
  <si>
    <t>2021-02-16</t>
  </si>
  <si>
    <t>2021-08-09, 2021-09-10</t>
  </si>
  <si>
    <t>2021-07-28, 2021-08-06, 2021-08-18</t>
  </si>
  <si>
    <t>2021-01-08</t>
  </si>
  <si>
    <t>2021-03-03</t>
  </si>
  <si>
    <t>2021-02-03</t>
  </si>
  <si>
    <t>2021-04-16</t>
  </si>
  <si>
    <t>2021-09-15</t>
  </si>
  <si>
    <t>2021-02-08</t>
  </si>
  <si>
    <t>2021-01-29</t>
  </si>
  <si>
    <t>2021-01-18, 2021-03-03</t>
  </si>
  <si>
    <t>2021-04-23</t>
  </si>
  <si>
    <t>2021-04-30, 2021-05-24, 2021-05-31</t>
  </si>
  <si>
    <t>2021-04-20</t>
  </si>
  <si>
    <t>2021-05-27, 2021-06-03, 2021-06-28</t>
  </si>
  <si>
    <t>2021-03-26, 2021-04-19</t>
  </si>
  <si>
    <t>2021-03-04, 2021-03-26</t>
  </si>
  <si>
    <t>2021-03-04, 2021-04-19</t>
  </si>
  <si>
    <t>2021-08-30</t>
  </si>
  <si>
    <t>2021-05-04, 2021-06-07</t>
  </si>
  <si>
    <t>2021-06-11</t>
  </si>
  <si>
    <t>2021-07-27</t>
  </si>
  <si>
    <t>2021-06-18, 2021-07-05</t>
  </si>
  <si>
    <t>2021-06-14</t>
  </si>
  <si>
    <t>2021-08-23</t>
  </si>
  <si>
    <t>2021-05-07</t>
  </si>
  <si>
    <t>2021-03-01</t>
  </si>
  <si>
    <t>2021-02-09</t>
  </si>
  <si>
    <t>2021-08-06</t>
  </si>
  <si>
    <t>2021-06-18</t>
  </si>
  <si>
    <t>2021-03-05</t>
  </si>
  <si>
    <t>2021-11-29</t>
  </si>
  <si>
    <t>2021-08-11</t>
  </si>
  <si>
    <t>2021-10-11</t>
  </si>
  <si>
    <t>2021-03-22</t>
  </si>
  <si>
    <t>2021-09-27</t>
  </si>
  <si>
    <t>2021-08-31</t>
  </si>
  <si>
    <t>2021-01-25</t>
  </si>
  <si>
    <t>2021-03-29</t>
  </si>
  <si>
    <t>2021-04-21</t>
  </si>
  <si>
    <t>2021-11-01</t>
  </si>
  <si>
    <t>2021-02-19</t>
  </si>
  <si>
    <t>2021-04-07</t>
  </si>
  <si>
    <t>2021-03-30</t>
  </si>
  <si>
    <t>2021-03-19</t>
  </si>
  <si>
    <t>2021-10-04</t>
  </si>
  <si>
    <t>2021-06-04</t>
  </si>
  <si>
    <t xml:space="preserve">ГСАОНӨГ/202112001 </t>
  </si>
  <si>
    <t xml:space="preserve">ГСАОНӨГ/202112002 </t>
  </si>
  <si>
    <t xml:space="preserve">ГСАОНӨГ/202112003 </t>
  </si>
  <si>
    <t xml:space="preserve">ГСАОНӨГ/202112004 </t>
  </si>
  <si>
    <t xml:space="preserve">ГСАОНӨГ/202112006 </t>
  </si>
  <si>
    <t xml:space="preserve">ГСАОНӨГ/202112008 </t>
  </si>
  <si>
    <t xml:space="preserve">ГСАОНӨГ/202112009 </t>
  </si>
  <si>
    <t xml:space="preserve">ГСАОНӨГ/202112011 </t>
  </si>
  <si>
    <t xml:space="preserve">ГСАОНӨГ/202112012 </t>
  </si>
  <si>
    <t xml:space="preserve">ГСАОНӨГ/202112013 </t>
  </si>
  <si>
    <t xml:space="preserve">ГСАОНӨГ/202112014 </t>
  </si>
  <si>
    <t xml:space="preserve">ГСАОНӨГ/202112015 </t>
  </si>
  <si>
    <t xml:space="preserve">ГСАОНӨГ/202102016 </t>
  </si>
  <si>
    <t xml:space="preserve">ГСАОНӨГ/202102017 </t>
  </si>
  <si>
    <t xml:space="preserve">ГСАОНӨГ/202102018 </t>
  </si>
  <si>
    <t xml:space="preserve">ГСАОНӨГ/202102019 </t>
  </si>
  <si>
    <t xml:space="preserve">ГСАОНӨГ/202102020 </t>
  </si>
  <si>
    <t xml:space="preserve">ГСАОНӨГ/202102021 </t>
  </si>
  <si>
    <t xml:space="preserve">ГСАОНӨГ/202102022 </t>
  </si>
  <si>
    <t xml:space="preserve">ГСАОНӨГ/202102023 </t>
  </si>
  <si>
    <t xml:space="preserve">БОАЖЯ/202103048 </t>
  </si>
  <si>
    <t xml:space="preserve">ГСАОНӨГ/202104024 </t>
  </si>
  <si>
    <t xml:space="preserve">ГСАОНӨГ/202107025 </t>
  </si>
  <si>
    <t xml:space="preserve">ГСАОНӨГ/202107026 </t>
  </si>
  <si>
    <t xml:space="preserve">ГСАОНӨГ/202107027 </t>
  </si>
  <si>
    <t xml:space="preserve">ГСАОНӨГ/202107029 </t>
  </si>
  <si>
    <t xml:space="preserve">ГСАОНӨГ/202107030 </t>
  </si>
  <si>
    <t xml:space="preserve">ГСАОНӨГ/202107031 </t>
  </si>
  <si>
    <t xml:space="preserve">ГСАОНӨГ/202107032 </t>
  </si>
  <si>
    <t xml:space="preserve">ГСАОНӨГ/202107033 </t>
  </si>
  <si>
    <t xml:space="preserve">ГСАОНӨГ/202110034  </t>
  </si>
  <si>
    <t xml:space="preserve">ГСАИТХ/202101001 </t>
  </si>
  <si>
    <t xml:space="preserve">ГСАИТХ/202104002 </t>
  </si>
  <si>
    <t xml:space="preserve">ГСАУСДУОНӨААТҮГ/202101001 </t>
  </si>
  <si>
    <t xml:space="preserve">ГСАУСДУОНӨААТҮГ/202101002 </t>
  </si>
  <si>
    <t xml:space="preserve">ТИОНӨААТҮГ/202101001 </t>
  </si>
  <si>
    <t xml:space="preserve">ТИОНӨААТҮГ/202101002 </t>
  </si>
  <si>
    <t xml:space="preserve">ГСАТСОНӨААТҮГ/202106001 </t>
  </si>
  <si>
    <t xml:space="preserve">ГСАССЦ5/202103001 </t>
  </si>
  <si>
    <t xml:space="preserve">ГСАССЦ2/202103001 </t>
  </si>
  <si>
    <t xml:space="preserve">ГСАССЦ1/202102001 </t>
  </si>
  <si>
    <t xml:space="preserve">ГСАССЗДТГ/202101001 </t>
  </si>
  <si>
    <t xml:space="preserve">ГСАССЗДТГ/202101002 </t>
  </si>
  <si>
    <t xml:space="preserve">ГСАССЗДТГ/202101003 </t>
  </si>
  <si>
    <t xml:space="preserve">ГСАССЗДТГ/202101004 </t>
  </si>
  <si>
    <t xml:space="preserve">ГСАССЗДТГ/202101005 </t>
  </si>
  <si>
    <t xml:space="preserve">ГСАССЗДТГ/202101006 </t>
  </si>
  <si>
    <t xml:space="preserve">ГСАССЗДТГ/202101007 </t>
  </si>
  <si>
    <t xml:space="preserve">ГСАССЗДТГ/202109008 </t>
  </si>
  <si>
    <t xml:space="preserve">ГСАССЗДТГ/202109009 </t>
  </si>
  <si>
    <t xml:space="preserve">ГСАШГСЗДТГ/202112001 </t>
  </si>
  <si>
    <t xml:space="preserve">ГСАШГСЗДТГ/202112004 </t>
  </si>
  <si>
    <t xml:space="preserve">ГСАШГСЗДТГ/202112008 </t>
  </si>
  <si>
    <t xml:space="preserve">ГСАШГСЗДТГ/202112009 </t>
  </si>
  <si>
    <t xml:space="preserve">ГСАШГСЗДТГ/202106010 </t>
  </si>
  <si>
    <t xml:space="preserve">ГСАШГСЗДТГ/202106011 </t>
  </si>
  <si>
    <t xml:space="preserve">ГСАШГСЗДТГ/202106012 </t>
  </si>
  <si>
    <t xml:space="preserve">ГСАШГСЗДТГ/202106013 </t>
  </si>
  <si>
    <t xml:space="preserve">ГСАШГСЗДТГ/202106014 </t>
  </si>
  <si>
    <t xml:space="preserve">ГСАБТСЗДТГ/202112001 </t>
  </si>
  <si>
    <t xml:space="preserve">ГСАБТСЗДТГ/202112002 </t>
  </si>
  <si>
    <t>2021-04-30</t>
  </si>
  <si>
    <t>2021-07-05</t>
  </si>
  <si>
    <t>2021-04-09</t>
  </si>
  <si>
    <t>2021-05-21</t>
  </si>
  <si>
    <t>2021-09-16</t>
  </si>
  <si>
    <t>2021-07-08</t>
  </si>
  <si>
    <t>2021-08-09</t>
  </si>
  <si>
    <t>2021-07-20</t>
  </si>
  <si>
    <t>2021-06-17</t>
  </si>
  <si>
    <t>2021-09-06</t>
  </si>
  <si>
    <t>2021-05-31</t>
  </si>
  <si>
    <t>2021-03-17</t>
  </si>
  <si>
    <t>2021-06-23</t>
  </si>
  <si>
    <t>2021-06-24</t>
  </si>
  <si>
    <t>2021-06-25</t>
  </si>
  <si>
    <t>2021-06-28</t>
  </si>
  <si>
    <t>2021-03-23</t>
  </si>
  <si>
    <t>2021-07-26</t>
  </si>
  <si>
    <t>2021-11-23</t>
  </si>
  <si>
    <t>2021-08-18</t>
  </si>
  <si>
    <t>2021-12-03</t>
  </si>
  <si>
    <t>2021-04-08</t>
  </si>
  <si>
    <t>2021-10-06</t>
  </si>
  <si>
    <t>2021-03-12</t>
  </si>
  <si>
    <t>2021-02-15</t>
  </si>
  <si>
    <t>2021-05-17</t>
  </si>
  <si>
    <t>2021-06-16</t>
  </si>
  <si>
    <t>2021-05-28</t>
  </si>
  <si>
    <t>2021-04-14</t>
  </si>
  <si>
    <t>2021-04-12</t>
  </si>
  <si>
    <t>2021-10-28</t>
  </si>
  <si>
    <t>2021-05-26</t>
  </si>
  <si>
    <t>2021-09-22</t>
  </si>
  <si>
    <t>2021-03-18</t>
  </si>
  <si>
    <t>"Ник" ХХК</t>
  </si>
  <si>
    <t>"Уаз мега" ХХК</t>
  </si>
  <si>
    <t>ИТХ</t>
  </si>
  <si>
    <t>ССЗД</t>
  </si>
  <si>
    <t>БСЗД</t>
  </si>
  <si>
    <t>2021-03-10</t>
  </si>
  <si>
    <t>2021-05-03</t>
  </si>
  <si>
    <t>"Содмонгол групп" ХХК</t>
  </si>
  <si>
    <t>"Шивээ-овоо" ХХК</t>
  </si>
  <si>
    <t>2021-03-02, 2021-04-27</t>
  </si>
  <si>
    <t>"Петрокоал" ХХК</t>
  </si>
  <si>
    <t>2021-03-16</t>
  </si>
  <si>
    <t xml:space="preserve">2021-03-26, 2021-05-24 </t>
  </si>
  <si>
    <t>"Өрнөх чойр" ХХК</t>
  </si>
  <si>
    <t>2021-05-19</t>
  </si>
  <si>
    <t>2021-08-12</t>
  </si>
  <si>
    <t>2021-08-19</t>
  </si>
  <si>
    <t>2021-10-29</t>
  </si>
  <si>
    <t>2021-09-03</t>
  </si>
  <si>
    <t>2021-10-08</t>
  </si>
  <si>
    <t>2021-04-06</t>
  </si>
  <si>
    <t>2021-03-31</t>
  </si>
  <si>
    <t>2021-04-15</t>
  </si>
  <si>
    <t>2021-02-22</t>
  </si>
  <si>
    <t>2021-12-14</t>
  </si>
  <si>
    <t>2021-12-02</t>
  </si>
  <si>
    <t>2021-09-29</t>
  </si>
  <si>
    <t>2021-05-22</t>
  </si>
  <si>
    <t>2021-04-22</t>
  </si>
  <si>
    <t>2021-09-07</t>
  </si>
  <si>
    <t>2021-02-17</t>
  </si>
  <si>
    <t>2021-06-07</t>
  </si>
  <si>
    <t>2021-04-19</t>
  </si>
  <si>
    <t>2021-10-18</t>
  </si>
  <si>
    <t>2021-09-10</t>
  </si>
  <si>
    <t>"Говь чанар" ХХК, "Очирмөнх хайрхан" ХХК</t>
  </si>
  <si>
    <t>2021-09-01</t>
  </si>
  <si>
    <t>"Гэзэгт" ЗБН, "Өрнөх чойр"</t>
  </si>
  <si>
    <t>2021-07-01</t>
  </si>
  <si>
    <t>2021-08-04</t>
  </si>
  <si>
    <t>2021-07-07</t>
  </si>
  <si>
    <t>2021-06-08</t>
  </si>
  <si>
    <t>2021-04-18</t>
  </si>
  <si>
    <t>МАЯГТ-3</t>
  </si>
  <si>
    <t>-</t>
  </si>
  <si>
    <t>Төсөл, арга хэмжээний нэр</t>
  </si>
  <si>
    <t>Захиалагч байгууллагын нэр</t>
  </si>
  <si>
    <t>Батлагдсан төсөв</t>
  </si>
  <si>
    <t>Ерөнхий гэрээ байгуулсан нийт дүн</t>
  </si>
  <si>
    <t>Ерөнхий гэрээ байгуулсан тоо</t>
  </si>
  <si>
    <t>Үндэслэл, тайлбар</t>
  </si>
  <si>
    <t xml:space="preserve">Хянасан: Говьсүмбэр аймгийн Орон нутгийн өмчийн газрын дарга    </t>
  </si>
  <si>
    <t>Боловсруулсан: Говьсүмбэр аймгийн Орон нутгийн өмчийн газрын                                                                                                                 Худалдан авах ажиллагаа хариуцсан ахлах мэргэжилтэн</t>
  </si>
  <si>
    <t>ГОВЬСҮМБЭР АЙМГИЙН ТӨСВИЙН ЕРӨНХИЙЛӨН ЗАХИРАГЧИЙН 2021 ЕРӨНХИЙ ГЭРЭЭНИЙ ЖУРМААР ХУДАЛДАН АВСАН БАРАА, ҮЙЛЧИЛГЭЭНИЙ ТАЙЛАН</t>
  </si>
  <si>
    <t xml:space="preserve">Хянасан: Говьсүмбэр аймгийн Орон нутгийн өмчийн газрын дарга                                                                 </t>
  </si>
  <si>
    <t>Боловсруулсан: Говьсүмбэр аймгийн Орон нутгийн өмчийн газрын                                                                                                                Худалдан авах ажиллагаа хариуцсан ахлах мэргэжилтэн</t>
  </si>
  <si>
    <t>2021 онд ТЕЗ-ын худалдан авах ажиллагааны төлөвлөгөөний дагуу Ерөнхий гэрээний журмаар зохион байгуулсан бараа, үйлчилгээ байхгүй</t>
  </si>
  <si>
    <t>Гэрээ шууд байгуулах зөвлөмжийг захиалагчид хүргүүлсэн. Захиалагч 2022 оны төсөвт тодотгосон</t>
  </si>
  <si>
    <t>Захиалагч тендер шалгаруулалтыг зохион байгуулаагүй. 2022 оны төсөвт тодотгосон</t>
  </si>
  <si>
    <t>Зураг төсвийн байгууллагууд</t>
  </si>
  <si>
    <t>Захиалагч тендер шалгаруулалтыг зохион байгуулаагүй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</si>
</sst>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₮_-;\-* #,##0.00_₮_-;_-* &quot;-&quot;??_₮_-;_-@_-"/>
    <numFmt numFmtId="165" formatCode="0.0"/>
    <numFmt numFmtId="166" formatCode="[$-1043A]yyyy\-mm\-dd;@"/>
    <numFmt numFmtId="167" formatCode="_(* #,##0.0_);_(* \(#,##0.0\);_(* &quot;-&quot;??_);_(@_)"/>
    <numFmt numFmtId="168" formatCode="yy\.mm\.dd;@"/>
    <numFmt numFmtId="169" formatCode="#,##0.0"/>
    <numFmt numFmtId="170" formatCode="_(* #,##0.000_);_(* \(#,##0.000\);_(* &quot;-&quot;??_);_(@_)"/>
    <numFmt numFmtId="171" formatCode="_-* #,##0.0_₮_-;\-* #,##0.0_₮_-;_-* &quot;-&quot;??_₮_-;_-@_-"/>
    <numFmt numFmtId="172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charset val="204"/>
    </font>
    <font>
      <b/>
      <sz val="11"/>
      <color rgb="FFFA7D00"/>
      <name val="Calibri"/>
      <family val="2"/>
      <charset val="1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  <charset val="204"/>
    </font>
    <font>
      <sz val="10"/>
      <color theme="0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9" fillId="6" borderId="8" applyNumberFormat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" fillId="0" borderId="0"/>
  </cellStyleXfs>
  <cellXfs count="138">
    <xf numFmtId="0" fontId="0" fillId="0" borderId="0" xfId="0"/>
    <xf numFmtId="0" fontId="4" fillId="2" borderId="6" xfId="0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7" fontId="4" fillId="2" borderId="6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7" fontId="4" fillId="0" borderId="0" xfId="1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167" fontId="7" fillId="3" borderId="6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8" fontId="7" fillId="3" borderId="6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7" fontId="7" fillId="7" borderId="9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7" fillId="8" borderId="6" xfId="2" applyFont="1" applyFill="1" applyBorder="1" applyAlignment="1">
      <alignment horizontal="left" vertical="center" wrapText="1"/>
    </xf>
    <xf numFmtId="167" fontId="7" fillId="8" borderId="6" xfId="2" applyNumberFormat="1" applyFont="1" applyFill="1" applyBorder="1" applyAlignment="1">
      <alignment horizontal="center" vertical="center" wrapText="1"/>
    </xf>
    <xf numFmtId="0" fontId="7" fillId="8" borderId="6" xfId="2" applyFont="1" applyFill="1" applyBorder="1" applyAlignment="1">
      <alignment horizontal="center" vertical="center" wrapText="1"/>
    </xf>
    <xf numFmtId="169" fontId="4" fillId="2" borderId="6" xfId="1" applyNumberFormat="1" applyFont="1" applyFill="1" applyBorder="1" applyAlignment="1">
      <alignment horizontal="right" vertical="center" wrapText="1"/>
    </xf>
    <xf numFmtId="167" fontId="10" fillId="2" borderId="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/>
    </xf>
    <xf numFmtId="167" fontId="12" fillId="2" borderId="6" xfId="1" applyNumberFormat="1" applyFont="1" applyFill="1" applyBorder="1" applyAlignment="1">
      <alignment horizontal="center" vertical="center" wrapText="1"/>
    </xf>
    <xf numFmtId="169" fontId="8" fillId="2" borderId="6" xfId="1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vertical="center"/>
    </xf>
    <xf numFmtId="43" fontId="4" fillId="2" borderId="6" xfId="1" applyNumberFormat="1" applyFont="1" applyFill="1" applyBorder="1" applyAlignment="1">
      <alignment horizontal="right" vertical="center" wrapText="1"/>
    </xf>
    <xf numFmtId="170" fontId="4" fillId="2" borderId="6" xfId="1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7" borderId="10" xfId="2" applyFont="1" applyFill="1" applyBorder="1" applyAlignment="1">
      <alignment horizontal="left" vertical="center" wrapText="1"/>
    </xf>
    <xf numFmtId="0" fontId="7" fillId="7" borderId="6" xfId="2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wrapText="1"/>
    </xf>
    <xf numFmtId="43" fontId="7" fillId="3" borderId="6" xfId="1" applyNumberFormat="1" applyFont="1" applyFill="1" applyBorder="1" applyAlignment="1">
      <alignment horizontal="right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/>
    </xf>
    <xf numFmtId="0" fontId="10" fillId="2" borderId="6" xfId="4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169" fontId="4" fillId="0" borderId="6" xfId="0" applyNumberFormat="1" applyFont="1" applyBorder="1" applyAlignment="1">
      <alignment horizontal="right" vertical="center"/>
    </xf>
    <xf numFmtId="0" fontId="10" fillId="0" borderId="6" xfId="5" applyFont="1" applyBorder="1" applyAlignment="1">
      <alignment horizontal="center" vertical="center" wrapText="1"/>
    </xf>
    <xf numFmtId="167" fontId="7" fillId="3" borderId="3" xfId="1" applyNumberFormat="1" applyFont="1" applyFill="1" applyBorder="1" applyAlignment="1">
      <alignment horizontal="right" vertical="center" wrapText="1"/>
    </xf>
    <xf numFmtId="168" fontId="7" fillId="3" borderId="3" xfId="0" applyNumberFormat="1" applyFont="1" applyFill="1" applyBorder="1" applyAlignment="1">
      <alignment horizontal="center" vertical="center" wrapText="1"/>
    </xf>
    <xf numFmtId="0" fontId="6" fillId="5" borderId="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3" fontId="14" fillId="2" borderId="6" xfId="1" applyNumberFormat="1" applyFont="1" applyFill="1" applyBorder="1" applyAlignment="1">
      <alignment horizontal="center" vertical="center"/>
    </xf>
    <xf numFmtId="169" fontId="15" fillId="2" borderId="6" xfId="0" applyNumberFormat="1" applyFont="1" applyFill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vertical="center" wrapText="1"/>
    </xf>
    <xf numFmtId="167" fontId="12" fillId="2" borderId="6" xfId="1" quotePrefix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69" fontId="4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7" fontId="2" fillId="0" borderId="6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168" fontId="2" fillId="0" borderId="6" xfId="0" applyNumberFormat="1" applyFont="1" applyBorder="1" applyAlignment="1">
      <alignment horizontal="center" vertical="center" textRotation="90" wrapText="1"/>
    </xf>
    <xf numFmtId="0" fontId="10" fillId="0" borderId="6" xfId="4" applyFont="1" applyBorder="1" applyAlignment="1">
      <alignment horizontal="justify" vertical="center" wrapText="1"/>
    </xf>
    <xf numFmtId="0" fontId="2" fillId="0" borderId="6" xfId="4" applyFont="1" applyBorder="1" applyAlignment="1">
      <alignment horizontal="left" vertical="center" wrapText="1"/>
    </xf>
    <xf numFmtId="167" fontId="4" fillId="0" borderId="6" xfId="3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167" fontId="10" fillId="0" borderId="6" xfId="3" applyNumberFormat="1" applyFont="1" applyBorder="1" applyAlignment="1">
      <alignment horizontal="center" vertical="center" wrapText="1"/>
    </xf>
    <xf numFmtId="170" fontId="4" fillId="0" borderId="6" xfId="3" applyNumberFormat="1" applyFont="1" applyBorder="1" applyAlignment="1">
      <alignment horizontal="center" vertical="center" wrapText="1"/>
    </xf>
    <xf numFmtId="43" fontId="4" fillId="0" borderId="6" xfId="3" applyNumberFormat="1" applyFont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right" vertical="center" wrapText="1"/>
    </xf>
    <xf numFmtId="167" fontId="4" fillId="2" borderId="7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72" fontId="8" fillId="2" borderId="6" xfId="1" applyNumberFormat="1" applyFont="1" applyFill="1" applyBorder="1" applyAlignment="1">
      <alignment horizontal="right" vertical="center" wrapText="1"/>
    </xf>
    <xf numFmtId="4" fontId="8" fillId="2" borderId="6" xfId="1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6" xfId="0" applyFont="1" applyBorder="1" applyAlignment="1">
      <alignment horizontal="center" vertical="center" wrapText="1"/>
    </xf>
    <xf numFmtId="43" fontId="6" fillId="5" borderId="6" xfId="1" applyNumberFormat="1" applyFont="1" applyFill="1" applyBorder="1" applyAlignment="1">
      <alignment horizontal="center" vertical="center" wrapText="1"/>
    </xf>
    <xf numFmtId="166" fontId="7" fillId="7" borderId="11" xfId="2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7" fontId="17" fillId="0" borderId="6" xfId="1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167" fontId="18" fillId="2" borderId="6" xfId="1" applyNumberFormat="1" applyFont="1" applyFill="1" applyBorder="1" applyAlignment="1">
      <alignment horizontal="right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/>
    </xf>
    <xf numFmtId="0" fontId="18" fillId="0" borderId="0" xfId="0" applyFont="1"/>
    <xf numFmtId="168" fontId="19" fillId="0" borderId="0" xfId="0" applyNumberFormat="1" applyFont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68" fontId="7" fillId="9" borderId="6" xfId="0" applyNumberFormat="1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vertical="center"/>
    </xf>
    <xf numFmtId="43" fontId="7" fillId="9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1" applyNumberFormat="1" applyFont="1" applyAlignment="1">
      <alignment horizontal="left" vertical="center" wrapText="1"/>
    </xf>
    <xf numFmtId="168" fontId="19" fillId="0" borderId="0" xfId="0" applyNumberFormat="1" applyFont="1" applyAlignment="1">
      <alignment horizontal="left" vertical="center" wrapText="1"/>
    </xf>
  </cellXfs>
  <cellStyles count="9">
    <cellStyle name="Calculation" xfId="2" builtinId="22"/>
    <cellStyle name="Comma" xfId="1" builtinId="3"/>
    <cellStyle name="Comma 2" xfId="3"/>
    <cellStyle name="Comma 3" xfId="7"/>
    <cellStyle name="Comma 4" xfId="6"/>
    <cellStyle name="Normal" xfId="0" builtinId="0"/>
    <cellStyle name="Normal 2" xfId="4"/>
    <cellStyle name="Normal 3" xfId="8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zoomScale="70" zoomScaleNormal="70" workbookViewId="0">
      <selection activeCell="U3" sqref="U3"/>
    </sheetView>
  </sheetViews>
  <sheetFormatPr defaultColWidth="9.109375" defaultRowHeight="13.2" x14ac:dyDescent="0.25"/>
  <cols>
    <col min="1" max="1" width="4" style="6" customWidth="1"/>
    <col min="2" max="2" width="10.77734375" style="4" customWidth="1"/>
    <col min="3" max="3" width="17.109375" style="7" customWidth="1"/>
    <col min="4" max="4" width="11.77734375" style="8" customWidth="1"/>
    <col min="5" max="5" width="14.21875" style="15" customWidth="1"/>
    <col min="6" max="6" width="15" style="8" customWidth="1"/>
    <col min="7" max="7" width="6.6640625" style="6" customWidth="1"/>
    <col min="8" max="8" width="7.33203125" style="19" customWidth="1"/>
    <col min="9" max="9" width="8.6640625" style="19" customWidth="1"/>
    <col min="10" max="10" width="9.88671875" style="19" customWidth="1"/>
    <col min="11" max="11" width="10.6640625" style="19" customWidth="1"/>
    <col min="12" max="12" width="11.6640625" style="19" customWidth="1"/>
    <col min="13" max="13" width="9.44140625" style="19" customWidth="1"/>
    <col min="14" max="14" width="11.5546875" style="19" customWidth="1"/>
    <col min="15" max="15" width="11.88671875" style="19" customWidth="1"/>
    <col min="16" max="16" width="10.6640625" style="19" customWidth="1"/>
    <col min="17" max="17" width="13.77734375" style="19" customWidth="1"/>
    <col min="18" max="18" width="11.5546875" style="19" customWidth="1"/>
    <col min="19" max="19" width="12.109375" style="14" customWidth="1"/>
    <col min="20" max="21" width="9.109375" style="14"/>
    <col min="22" max="23" width="11.33203125" style="14" bestFit="1" customWidth="1"/>
    <col min="24" max="16384" width="9.109375" style="14"/>
  </cols>
  <sheetData>
    <row r="1" spans="1:19" s="29" customFormat="1" ht="15.6" customHeight="1" x14ac:dyDescent="0.25">
      <c r="A1" s="30"/>
      <c r="B1" s="31"/>
      <c r="C1" s="7"/>
      <c r="D1" s="8"/>
      <c r="E1" s="15"/>
      <c r="F1" s="8"/>
      <c r="G1" s="3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2" t="s">
        <v>105</v>
      </c>
    </row>
    <row r="2" spans="1:19" ht="25.2" customHeight="1" x14ac:dyDescent="0.25">
      <c r="A2" s="9"/>
      <c r="B2" s="122" t="s">
        <v>104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48.19999999999999" customHeight="1" x14ac:dyDescent="0.25">
      <c r="A3" s="81" t="s">
        <v>0</v>
      </c>
      <c r="B3" s="83" t="s">
        <v>106</v>
      </c>
      <c r="C3" s="82" t="s">
        <v>107</v>
      </c>
      <c r="D3" s="84" t="s">
        <v>108</v>
      </c>
      <c r="E3" s="84" t="s">
        <v>109</v>
      </c>
      <c r="F3" s="84" t="s">
        <v>110</v>
      </c>
      <c r="G3" s="85" t="s">
        <v>111</v>
      </c>
      <c r="H3" s="87" t="s">
        <v>112</v>
      </c>
      <c r="I3" s="87" t="s">
        <v>113</v>
      </c>
      <c r="J3" s="87" t="s">
        <v>114</v>
      </c>
      <c r="K3" s="87" t="s">
        <v>115</v>
      </c>
      <c r="L3" s="87" t="s">
        <v>116</v>
      </c>
      <c r="M3" s="87" t="s">
        <v>117</v>
      </c>
      <c r="N3" s="86" t="s">
        <v>118</v>
      </c>
      <c r="O3" s="86" t="s">
        <v>119</v>
      </c>
      <c r="P3" s="86" t="s">
        <v>120</v>
      </c>
      <c r="Q3" s="86" t="s">
        <v>121</v>
      </c>
      <c r="R3" s="86" t="s">
        <v>122</v>
      </c>
      <c r="S3" s="85" t="s">
        <v>11</v>
      </c>
    </row>
    <row r="4" spans="1:19" s="30" customFormat="1" ht="14.4" customHeight="1" x14ac:dyDescent="0.3">
      <c r="A4" s="103">
        <v>1</v>
      </c>
      <c r="B4" s="103">
        <v>2</v>
      </c>
      <c r="C4" s="103">
        <v>3</v>
      </c>
      <c r="D4" s="103">
        <v>4</v>
      </c>
      <c r="E4" s="103">
        <v>5</v>
      </c>
      <c r="F4" s="103">
        <v>6</v>
      </c>
      <c r="G4" s="103">
        <v>7</v>
      </c>
      <c r="H4" s="103">
        <v>8</v>
      </c>
      <c r="I4" s="103">
        <v>9</v>
      </c>
      <c r="J4" s="103">
        <v>10</v>
      </c>
      <c r="K4" s="103">
        <v>11</v>
      </c>
      <c r="L4" s="103">
        <v>12</v>
      </c>
      <c r="M4" s="103">
        <v>13</v>
      </c>
      <c r="N4" s="103">
        <v>14</v>
      </c>
      <c r="O4" s="103">
        <v>15</v>
      </c>
      <c r="P4" s="103">
        <v>16</v>
      </c>
      <c r="Q4" s="103">
        <v>17</v>
      </c>
      <c r="R4" s="103">
        <v>18</v>
      </c>
      <c r="S4" s="103">
        <v>19</v>
      </c>
    </row>
    <row r="5" spans="1:19" s="25" customFormat="1" ht="14.25" customHeight="1" x14ac:dyDescent="0.3">
      <c r="A5" s="123" t="s">
        <v>13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s="25" customFormat="1" ht="52.8" x14ac:dyDescent="0.3">
      <c r="A6" s="41">
        <v>1</v>
      </c>
      <c r="B6" s="1" t="s">
        <v>238</v>
      </c>
      <c r="C6" s="1" t="s">
        <v>29</v>
      </c>
      <c r="D6" s="43" t="s">
        <v>135</v>
      </c>
      <c r="E6" s="5">
        <v>3500000</v>
      </c>
      <c r="F6" s="5">
        <v>1200000</v>
      </c>
      <c r="G6" s="2" t="s">
        <v>1</v>
      </c>
      <c r="H6" s="33" t="s">
        <v>18</v>
      </c>
      <c r="I6" s="33" t="s">
        <v>14</v>
      </c>
      <c r="J6" s="33" t="s">
        <v>18</v>
      </c>
      <c r="K6" s="43" t="s">
        <v>30</v>
      </c>
      <c r="L6" s="33" t="s">
        <v>33</v>
      </c>
      <c r="M6" s="33" t="s">
        <v>18</v>
      </c>
      <c r="N6" s="33" t="s">
        <v>198</v>
      </c>
      <c r="O6" s="33" t="s">
        <v>297</v>
      </c>
      <c r="P6" s="33" t="s">
        <v>338</v>
      </c>
      <c r="Q6" s="51">
        <v>3470968.3029999998</v>
      </c>
      <c r="R6" s="21" t="s">
        <v>141</v>
      </c>
      <c r="S6" s="60"/>
    </row>
    <row r="7" spans="1:19" s="25" customFormat="1" ht="92.4" x14ac:dyDescent="0.3">
      <c r="A7" s="53">
        <v>2</v>
      </c>
      <c r="B7" s="1" t="s">
        <v>237</v>
      </c>
      <c r="C7" s="1" t="s">
        <v>31</v>
      </c>
      <c r="D7" s="43" t="s">
        <v>135</v>
      </c>
      <c r="E7" s="5">
        <v>50583.3</v>
      </c>
      <c r="F7" s="5">
        <v>50583.3</v>
      </c>
      <c r="G7" s="2" t="s">
        <v>2</v>
      </c>
      <c r="H7" s="33" t="s">
        <v>18</v>
      </c>
      <c r="I7" s="33" t="s">
        <v>14</v>
      </c>
      <c r="J7" s="33" t="s">
        <v>18</v>
      </c>
      <c r="K7" s="43" t="s">
        <v>16</v>
      </c>
      <c r="L7" s="33" t="s">
        <v>32</v>
      </c>
      <c r="M7" s="33" t="s">
        <v>14</v>
      </c>
      <c r="N7" s="33" t="s">
        <v>181</v>
      </c>
      <c r="O7" s="33" t="s">
        <v>181</v>
      </c>
      <c r="P7" s="33" t="s">
        <v>318</v>
      </c>
      <c r="Q7" s="52">
        <v>47968.182000000001</v>
      </c>
      <c r="R7" s="21" t="s">
        <v>39</v>
      </c>
      <c r="S7" s="60"/>
    </row>
    <row r="8" spans="1:19" s="30" customFormat="1" x14ac:dyDescent="0.3">
      <c r="A8" s="34">
        <v>2</v>
      </c>
      <c r="B8" s="35" t="s">
        <v>12</v>
      </c>
      <c r="C8" s="36"/>
      <c r="D8" s="36"/>
      <c r="E8" s="36">
        <f>SUM(E6:E7)</f>
        <v>3550583.3</v>
      </c>
      <c r="F8" s="36">
        <f>SUM(F6:F7)</f>
        <v>1250583.3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>
        <f t="shared" ref="Q8" si="0">SUM(Q6:Q7)</f>
        <v>3518936.4849999999</v>
      </c>
      <c r="R8" s="37"/>
      <c r="S8" s="37"/>
    </row>
    <row r="9" spans="1:19" s="25" customFormat="1" ht="13.5" customHeight="1" x14ac:dyDescent="0.3">
      <c r="A9" s="123" t="s">
        <v>19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s="30" customFormat="1" ht="39.6" x14ac:dyDescent="0.3">
      <c r="A10" s="43">
        <v>1</v>
      </c>
      <c r="B10" s="1" t="s">
        <v>221</v>
      </c>
      <c r="C10" s="1" t="s">
        <v>41</v>
      </c>
      <c r="D10" s="2" t="s">
        <v>135</v>
      </c>
      <c r="E10" s="5">
        <v>274200</v>
      </c>
      <c r="F10" s="5">
        <v>274200</v>
      </c>
      <c r="G10" s="2" t="s">
        <v>1</v>
      </c>
      <c r="H10" s="33" t="s">
        <v>18</v>
      </c>
      <c r="I10" s="33" t="s">
        <v>18</v>
      </c>
      <c r="J10" s="33" t="s">
        <v>18</v>
      </c>
      <c r="K10" s="33" t="s">
        <v>134</v>
      </c>
      <c r="L10" s="33" t="s">
        <v>165</v>
      </c>
      <c r="M10" s="33" t="s">
        <v>14</v>
      </c>
      <c r="N10" s="33" t="s">
        <v>199</v>
      </c>
      <c r="O10" s="33" t="s">
        <v>199</v>
      </c>
      <c r="P10" s="33" t="s">
        <v>293</v>
      </c>
      <c r="Q10" s="52">
        <v>246836.28099999999</v>
      </c>
      <c r="R10" s="21" t="s">
        <v>46</v>
      </c>
      <c r="S10" s="60"/>
    </row>
    <row r="11" spans="1:19" s="30" customFormat="1" ht="79.2" x14ac:dyDescent="0.3">
      <c r="A11" s="43">
        <v>2</v>
      </c>
      <c r="B11" s="1" t="s">
        <v>222</v>
      </c>
      <c r="C11" s="1" t="s">
        <v>42</v>
      </c>
      <c r="D11" s="2" t="s">
        <v>135</v>
      </c>
      <c r="E11" s="5">
        <v>90700</v>
      </c>
      <c r="F11" s="5">
        <v>90700</v>
      </c>
      <c r="G11" s="2" t="s">
        <v>1</v>
      </c>
      <c r="H11" s="33" t="s">
        <v>18</v>
      </c>
      <c r="I11" s="33" t="s">
        <v>14</v>
      </c>
      <c r="J11" s="33" t="s">
        <v>18</v>
      </c>
      <c r="K11" s="33" t="s">
        <v>134</v>
      </c>
      <c r="L11" s="33" t="s">
        <v>166</v>
      </c>
      <c r="M11" s="33" t="s">
        <v>14</v>
      </c>
      <c r="N11" s="45" t="s">
        <v>209</v>
      </c>
      <c r="O11" s="33" t="s">
        <v>209</v>
      </c>
      <c r="P11" s="33" t="s">
        <v>304</v>
      </c>
      <c r="Q11" s="52">
        <v>89875.494999999995</v>
      </c>
      <c r="R11" s="21" t="s">
        <v>47</v>
      </c>
      <c r="S11" s="60"/>
    </row>
    <row r="12" spans="1:19" s="30" customFormat="1" ht="66" x14ac:dyDescent="0.3">
      <c r="A12" s="43">
        <v>3</v>
      </c>
      <c r="B12" s="68" t="s">
        <v>223</v>
      </c>
      <c r="C12" s="68" t="s">
        <v>43</v>
      </c>
      <c r="D12" s="2" t="s">
        <v>135</v>
      </c>
      <c r="E12" s="5">
        <v>85000</v>
      </c>
      <c r="F12" s="5">
        <v>85000</v>
      </c>
      <c r="G12" s="2" t="s">
        <v>1</v>
      </c>
      <c r="H12" s="33" t="s">
        <v>18</v>
      </c>
      <c r="I12" s="33" t="s">
        <v>18</v>
      </c>
      <c r="J12" s="33" t="s">
        <v>18</v>
      </c>
      <c r="K12" s="33" t="s">
        <v>134</v>
      </c>
      <c r="L12" s="33" t="s">
        <v>167</v>
      </c>
      <c r="M12" s="33" t="s">
        <v>14</v>
      </c>
      <c r="N12" s="33" t="s">
        <v>200</v>
      </c>
      <c r="O12" s="33" t="s">
        <v>301</v>
      </c>
      <c r="P12" s="33" t="s">
        <v>323</v>
      </c>
      <c r="Q12" s="52">
        <v>77429.998999999996</v>
      </c>
      <c r="R12" s="21" t="s">
        <v>48</v>
      </c>
      <c r="S12" s="60"/>
    </row>
    <row r="13" spans="1:19" s="30" customFormat="1" ht="66" x14ac:dyDescent="0.3">
      <c r="A13" s="43">
        <v>4</v>
      </c>
      <c r="B13" s="68" t="s">
        <v>247</v>
      </c>
      <c r="C13" s="68" t="s">
        <v>44</v>
      </c>
      <c r="D13" s="2" t="s">
        <v>135</v>
      </c>
      <c r="E13" s="5">
        <v>439200</v>
      </c>
      <c r="F13" s="5">
        <v>439200</v>
      </c>
      <c r="G13" s="2" t="s">
        <v>1</v>
      </c>
      <c r="H13" s="33" t="s">
        <v>18</v>
      </c>
      <c r="I13" s="33" t="s">
        <v>18</v>
      </c>
      <c r="J13" s="33" t="s">
        <v>18</v>
      </c>
      <c r="K13" s="33" t="s">
        <v>134</v>
      </c>
      <c r="L13" s="33" t="s">
        <v>168</v>
      </c>
      <c r="M13" s="33" t="s">
        <v>14</v>
      </c>
      <c r="N13" s="33" t="s">
        <v>201</v>
      </c>
      <c r="O13" s="33" t="s">
        <v>298</v>
      </c>
      <c r="P13" s="33" t="s">
        <v>336</v>
      </c>
      <c r="Q13" s="5">
        <v>433225.79100000003</v>
      </c>
      <c r="R13" s="59" t="s">
        <v>146</v>
      </c>
      <c r="S13" s="60"/>
    </row>
    <row r="14" spans="1:19" s="30" customFormat="1" ht="79.2" x14ac:dyDescent="0.3">
      <c r="A14" s="43">
        <v>5</v>
      </c>
      <c r="B14" s="68" t="s">
        <v>242</v>
      </c>
      <c r="C14" s="68" t="s">
        <v>123</v>
      </c>
      <c r="D14" s="2" t="s">
        <v>135</v>
      </c>
      <c r="E14" s="5">
        <v>99500</v>
      </c>
      <c r="F14" s="5">
        <v>99500</v>
      </c>
      <c r="G14" s="2" t="s">
        <v>1</v>
      </c>
      <c r="H14" s="33" t="s">
        <v>18</v>
      </c>
      <c r="I14" s="33" t="s">
        <v>18</v>
      </c>
      <c r="J14" s="33" t="s">
        <v>18</v>
      </c>
      <c r="K14" s="33" t="s">
        <v>134</v>
      </c>
      <c r="L14" s="97" t="s">
        <v>160</v>
      </c>
      <c r="M14" s="33" t="s">
        <v>14</v>
      </c>
      <c r="N14" s="97" t="s">
        <v>202</v>
      </c>
      <c r="O14" s="33" t="s">
        <v>202</v>
      </c>
      <c r="P14" s="33" t="s">
        <v>328</v>
      </c>
      <c r="Q14" s="5">
        <v>95535.84</v>
      </c>
      <c r="R14" s="24" t="s">
        <v>143</v>
      </c>
      <c r="S14" s="60"/>
    </row>
    <row r="15" spans="1:19" s="30" customFormat="1" ht="125.4" customHeight="1" x14ac:dyDescent="0.3">
      <c r="A15" s="43">
        <v>6</v>
      </c>
      <c r="B15" s="68" t="s">
        <v>243</v>
      </c>
      <c r="C15" s="68" t="s">
        <v>124</v>
      </c>
      <c r="D15" s="2" t="s">
        <v>135</v>
      </c>
      <c r="E15" s="92">
        <v>191342.3</v>
      </c>
      <c r="F15" s="92">
        <v>191342.3</v>
      </c>
      <c r="G15" s="2" t="s">
        <v>1</v>
      </c>
      <c r="H15" s="33" t="s">
        <v>18</v>
      </c>
      <c r="I15" s="33" t="s">
        <v>14</v>
      </c>
      <c r="J15" s="33" t="s">
        <v>18</v>
      </c>
      <c r="K15" s="33" t="s">
        <v>134</v>
      </c>
      <c r="L15" s="97" t="s">
        <v>169</v>
      </c>
      <c r="M15" s="33" t="s">
        <v>14</v>
      </c>
      <c r="N15" s="97" t="s">
        <v>203</v>
      </c>
      <c r="O15" s="97" t="s">
        <v>203</v>
      </c>
      <c r="P15" s="33"/>
      <c r="Q15" s="95"/>
      <c r="R15" s="59"/>
      <c r="S15" s="64" t="s">
        <v>369</v>
      </c>
    </row>
    <row r="16" spans="1:19" s="30" customFormat="1" ht="52.8" x14ac:dyDescent="0.3">
      <c r="A16" s="43">
        <v>7</v>
      </c>
      <c r="B16" s="68" t="s">
        <v>230</v>
      </c>
      <c r="C16" s="68" t="s">
        <v>45</v>
      </c>
      <c r="D16" s="24" t="s">
        <v>136</v>
      </c>
      <c r="E16" s="5">
        <v>85000</v>
      </c>
      <c r="F16" s="5">
        <v>85000</v>
      </c>
      <c r="G16" s="2" t="s">
        <v>1</v>
      </c>
      <c r="H16" s="33" t="s">
        <v>18</v>
      </c>
      <c r="I16" s="33" t="s">
        <v>14</v>
      </c>
      <c r="J16" s="33" t="s">
        <v>18</v>
      </c>
      <c r="K16" s="33" t="s">
        <v>134</v>
      </c>
      <c r="L16" s="33" t="s">
        <v>170</v>
      </c>
      <c r="M16" s="33" t="s">
        <v>14</v>
      </c>
      <c r="N16" s="33" t="s">
        <v>204</v>
      </c>
      <c r="O16" s="33" t="s">
        <v>294</v>
      </c>
      <c r="P16" s="33" t="s">
        <v>213</v>
      </c>
      <c r="Q16" s="5">
        <v>84975</v>
      </c>
      <c r="R16" s="59" t="s">
        <v>49</v>
      </c>
      <c r="S16" s="60"/>
    </row>
    <row r="17" spans="1:28" s="30" customFormat="1" ht="92.4" x14ac:dyDescent="0.3">
      <c r="A17" s="43">
        <v>8</v>
      </c>
      <c r="B17" s="88" t="s">
        <v>244</v>
      </c>
      <c r="C17" s="88" t="s">
        <v>125</v>
      </c>
      <c r="D17" s="24" t="s">
        <v>136</v>
      </c>
      <c r="E17" s="92">
        <v>32900</v>
      </c>
      <c r="F17" s="92">
        <v>32900</v>
      </c>
      <c r="G17" s="2" t="s">
        <v>2</v>
      </c>
      <c r="H17" s="33" t="s">
        <v>18</v>
      </c>
      <c r="I17" s="33" t="s">
        <v>18</v>
      </c>
      <c r="J17" s="33" t="s">
        <v>18</v>
      </c>
      <c r="K17" s="33" t="s">
        <v>134</v>
      </c>
      <c r="L17" s="33" t="s">
        <v>160</v>
      </c>
      <c r="M17" s="33" t="s">
        <v>14</v>
      </c>
      <c r="N17" s="33" t="s">
        <v>202</v>
      </c>
      <c r="O17" s="33" t="s">
        <v>202</v>
      </c>
      <c r="P17" s="33" t="s">
        <v>328</v>
      </c>
      <c r="Q17" s="92">
        <v>27080</v>
      </c>
      <c r="R17" s="59" t="s">
        <v>147</v>
      </c>
      <c r="S17" s="60"/>
    </row>
    <row r="18" spans="1:28" s="30" customFormat="1" ht="92.4" x14ac:dyDescent="0.3">
      <c r="A18" s="43">
        <v>9</v>
      </c>
      <c r="B18" s="88" t="s">
        <v>245</v>
      </c>
      <c r="C18" s="88" t="s">
        <v>126</v>
      </c>
      <c r="D18" s="24" t="s">
        <v>136</v>
      </c>
      <c r="E18" s="92">
        <v>320000</v>
      </c>
      <c r="F18" s="92">
        <v>320000</v>
      </c>
      <c r="G18" s="2" t="s">
        <v>1</v>
      </c>
      <c r="H18" s="33" t="s">
        <v>18</v>
      </c>
      <c r="I18" s="33" t="s">
        <v>14</v>
      </c>
      <c r="J18" s="33" t="s">
        <v>18</v>
      </c>
      <c r="K18" s="33" t="s">
        <v>134</v>
      </c>
      <c r="L18" s="33" t="s">
        <v>171</v>
      </c>
      <c r="M18" s="33" t="s">
        <v>14</v>
      </c>
      <c r="N18" s="33" t="s">
        <v>205</v>
      </c>
      <c r="O18" s="33" t="s">
        <v>205</v>
      </c>
      <c r="P18" s="33" t="s">
        <v>331</v>
      </c>
      <c r="Q18" s="92">
        <v>320000</v>
      </c>
      <c r="R18" s="59" t="s">
        <v>148</v>
      </c>
      <c r="S18" s="60"/>
    </row>
    <row r="19" spans="1:28" s="30" customFormat="1" ht="92.4" x14ac:dyDescent="0.3">
      <c r="A19" s="43">
        <v>10</v>
      </c>
      <c r="B19" s="89" t="s">
        <v>246</v>
      </c>
      <c r="C19" s="89" t="s">
        <v>127</v>
      </c>
      <c r="D19" s="24" t="s">
        <v>136</v>
      </c>
      <c r="E19" s="92">
        <v>54372</v>
      </c>
      <c r="F19" s="92">
        <v>54372</v>
      </c>
      <c r="G19" s="2" t="s">
        <v>2</v>
      </c>
      <c r="H19" s="33" t="s">
        <v>18</v>
      </c>
      <c r="I19" s="33" t="s">
        <v>14</v>
      </c>
      <c r="J19" s="33" t="s">
        <v>18</v>
      </c>
      <c r="K19" s="33" t="s">
        <v>134</v>
      </c>
      <c r="L19" s="33" t="s">
        <v>172</v>
      </c>
      <c r="M19" s="33" t="s">
        <v>14</v>
      </c>
      <c r="N19" s="33" t="s">
        <v>206</v>
      </c>
      <c r="O19" s="33" t="s">
        <v>206</v>
      </c>
      <c r="P19" s="33" t="s">
        <v>330</v>
      </c>
      <c r="Q19" s="92">
        <v>54238.34</v>
      </c>
      <c r="R19" s="59" t="s">
        <v>149</v>
      </c>
      <c r="S19" s="60"/>
    </row>
    <row r="20" spans="1:28" s="9" customFormat="1" ht="105.6" x14ac:dyDescent="0.25">
      <c r="A20" s="43">
        <v>11</v>
      </c>
      <c r="B20" s="1" t="s">
        <v>224</v>
      </c>
      <c r="C20" s="1" t="s">
        <v>50</v>
      </c>
      <c r="D20" s="24" t="s">
        <v>137</v>
      </c>
      <c r="E20" s="5">
        <v>20000</v>
      </c>
      <c r="F20" s="5">
        <v>20000</v>
      </c>
      <c r="G20" s="2" t="s">
        <v>10</v>
      </c>
      <c r="H20" s="33" t="s">
        <v>18</v>
      </c>
      <c r="I20" s="33" t="s">
        <v>14</v>
      </c>
      <c r="J20" s="33" t="s">
        <v>18</v>
      </c>
      <c r="K20" s="33" t="s">
        <v>134</v>
      </c>
      <c r="L20" s="33" t="s">
        <v>173</v>
      </c>
      <c r="M20" s="33" t="s">
        <v>14</v>
      </c>
      <c r="N20" s="33" t="s">
        <v>207</v>
      </c>
      <c r="O20" s="33" t="s">
        <v>302</v>
      </c>
      <c r="P20" s="33" t="s">
        <v>335</v>
      </c>
      <c r="Q20" s="51">
        <v>18376.757000000001</v>
      </c>
      <c r="R20" s="27" t="s">
        <v>59</v>
      </c>
      <c r="S20" s="60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9" customFormat="1" ht="66" x14ac:dyDescent="0.25">
      <c r="A21" s="43">
        <v>12</v>
      </c>
      <c r="B21" s="1" t="s">
        <v>225</v>
      </c>
      <c r="C21" s="1" t="s">
        <v>51</v>
      </c>
      <c r="D21" s="24" t="s">
        <v>137</v>
      </c>
      <c r="E21" s="5">
        <v>25200</v>
      </c>
      <c r="F21" s="5">
        <v>25200</v>
      </c>
      <c r="G21" s="2" t="s">
        <v>10</v>
      </c>
      <c r="H21" s="33" t="s">
        <v>18</v>
      </c>
      <c r="I21" s="33" t="s">
        <v>14</v>
      </c>
      <c r="J21" s="33" t="s">
        <v>18</v>
      </c>
      <c r="K21" s="33" t="s">
        <v>134</v>
      </c>
      <c r="L21" s="33" t="s">
        <v>173</v>
      </c>
      <c r="M21" s="33" t="s">
        <v>14</v>
      </c>
      <c r="N21" s="33" t="s">
        <v>207</v>
      </c>
      <c r="O21" s="33" t="s">
        <v>196</v>
      </c>
      <c r="P21" s="33" t="s">
        <v>340</v>
      </c>
      <c r="Q21" s="5">
        <v>19902.234</v>
      </c>
      <c r="R21" s="27" t="s">
        <v>60</v>
      </c>
      <c r="S21" s="60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9" customFormat="1" ht="66" x14ac:dyDescent="0.25">
      <c r="A22" s="43">
        <v>13</v>
      </c>
      <c r="B22" s="1" t="s">
        <v>226</v>
      </c>
      <c r="C22" s="1" t="s">
        <v>52</v>
      </c>
      <c r="D22" s="24" t="s">
        <v>137</v>
      </c>
      <c r="E22" s="5">
        <v>35000</v>
      </c>
      <c r="F22" s="5">
        <v>35000</v>
      </c>
      <c r="G22" s="2" t="s">
        <v>10</v>
      </c>
      <c r="H22" s="33" t="s">
        <v>18</v>
      </c>
      <c r="I22" s="33" t="s">
        <v>14</v>
      </c>
      <c r="J22" s="33" t="s">
        <v>18</v>
      </c>
      <c r="K22" s="33" t="s">
        <v>134</v>
      </c>
      <c r="L22" s="33" t="s">
        <v>173</v>
      </c>
      <c r="M22" s="33" t="s">
        <v>14</v>
      </c>
      <c r="N22" s="33" t="s">
        <v>207</v>
      </c>
      <c r="O22" s="33" t="s">
        <v>302</v>
      </c>
      <c r="P22" s="33" t="s">
        <v>335</v>
      </c>
      <c r="Q22" s="5">
        <v>32940</v>
      </c>
      <c r="R22" s="27" t="s">
        <v>59</v>
      </c>
      <c r="S22" s="60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9" customFormat="1" ht="39.6" x14ac:dyDescent="0.25">
      <c r="A23" s="43">
        <v>14</v>
      </c>
      <c r="B23" s="1" t="s">
        <v>231</v>
      </c>
      <c r="C23" s="1" t="s">
        <v>53</v>
      </c>
      <c r="D23" s="24" t="s">
        <v>137</v>
      </c>
      <c r="E23" s="5">
        <v>20000</v>
      </c>
      <c r="F23" s="5">
        <v>20000</v>
      </c>
      <c r="G23" s="2" t="s">
        <v>9</v>
      </c>
      <c r="H23" s="33" t="s">
        <v>14</v>
      </c>
      <c r="I23" s="33" t="s">
        <v>14</v>
      </c>
      <c r="J23" s="33" t="s">
        <v>18</v>
      </c>
      <c r="K23" s="33" t="s">
        <v>134</v>
      </c>
      <c r="L23" s="33" t="s">
        <v>174</v>
      </c>
      <c r="M23" s="33" t="s">
        <v>14</v>
      </c>
      <c r="N23" s="33" t="s">
        <v>208</v>
      </c>
      <c r="O23" s="33" t="s">
        <v>208</v>
      </c>
      <c r="P23" s="33" t="s">
        <v>339</v>
      </c>
      <c r="Q23" s="5">
        <v>20000</v>
      </c>
      <c r="R23" s="27" t="s">
        <v>59</v>
      </c>
      <c r="S23" s="60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9" customFormat="1" ht="66" x14ac:dyDescent="0.25">
      <c r="A24" s="43">
        <v>15</v>
      </c>
      <c r="B24" s="1" t="s">
        <v>232</v>
      </c>
      <c r="C24" s="1" t="s">
        <v>54</v>
      </c>
      <c r="D24" s="24" t="s">
        <v>137</v>
      </c>
      <c r="E24" s="5">
        <v>8000</v>
      </c>
      <c r="F24" s="5">
        <v>8000</v>
      </c>
      <c r="G24" s="2" t="s">
        <v>9</v>
      </c>
      <c r="H24" s="33" t="s">
        <v>14</v>
      </c>
      <c r="I24" s="33" t="s">
        <v>14</v>
      </c>
      <c r="J24" s="33" t="s">
        <v>18</v>
      </c>
      <c r="K24" s="33" t="s">
        <v>134</v>
      </c>
      <c r="L24" s="33" t="s">
        <v>175</v>
      </c>
      <c r="M24" s="33" t="s">
        <v>14</v>
      </c>
      <c r="N24" s="33" t="s">
        <v>209</v>
      </c>
      <c r="O24" s="33" t="s">
        <v>209</v>
      </c>
      <c r="P24" s="33" t="s">
        <v>339</v>
      </c>
      <c r="Q24" s="5">
        <v>8000</v>
      </c>
      <c r="R24" s="27" t="s">
        <v>61</v>
      </c>
      <c r="S24" s="60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9" customFormat="1" ht="111" customHeight="1" x14ac:dyDescent="0.25">
      <c r="A25" s="43">
        <v>16</v>
      </c>
      <c r="B25" s="1" t="s">
        <v>233</v>
      </c>
      <c r="C25" s="1" t="s">
        <v>55</v>
      </c>
      <c r="D25" s="24" t="s">
        <v>137</v>
      </c>
      <c r="E25" s="5">
        <v>30000</v>
      </c>
      <c r="F25" s="5">
        <v>30000</v>
      </c>
      <c r="G25" s="2" t="s">
        <v>10</v>
      </c>
      <c r="H25" s="33" t="s">
        <v>18</v>
      </c>
      <c r="I25" s="33" t="s">
        <v>14</v>
      </c>
      <c r="J25" s="33" t="s">
        <v>18</v>
      </c>
      <c r="K25" s="33" t="s">
        <v>134</v>
      </c>
      <c r="L25" s="33" t="s">
        <v>176</v>
      </c>
      <c r="M25" s="33" t="s">
        <v>14</v>
      </c>
      <c r="N25" s="33" t="s">
        <v>190</v>
      </c>
      <c r="O25" s="33" t="s">
        <v>190</v>
      </c>
      <c r="P25" s="33"/>
      <c r="Q25" s="38"/>
      <c r="R25" s="27"/>
      <c r="S25" s="64" t="s">
        <v>370</v>
      </c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9" customFormat="1" ht="73.2" customHeight="1" x14ac:dyDescent="0.25">
      <c r="A26" s="43">
        <v>17</v>
      </c>
      <c r="B26" s="1" t="s">
        <v>234</v>
      </c>
      <c r="C26" s="1" t="s">
        <v>56</v>
      </c>
      <c r="D26" s="24" t="s">
        <v>137</v>
      </c>
      <c r="E26" s="5">
        <v>30000</v>
      </c>
      <c r="F26" s="5">
        <v>30000</v>
      </c>
      <c r="G26" s="2" t="s">
        <v>10</v>
      </c>
      <c r="H26" s="33" t="s">
        <v>18</v>
      </c>
      <c r="I26" s="33" t="s">
        <v>14</v>
      </c>
      <c r="J26" s="33" t="s">
        <v>18</v>
      </c>
      <c r="K26" s="33" t="s">
        <v>134</v>
      </c>
      <c r="L26" s="33" t="s">
        <v>177</v>
      </c>
      <c r="M26" s="33" t="s">
        <v>14</v>
      </c>
      <c r="N26" s="33" t="s">
        <v>210</v>
      </c>
      <c r="O26" s="33" t="s">
        <v>296</v>
      </c>
      <c r="P26" s="33" t="s">
        <v>337</v>
      </c>
      <c r="Q26" s="5">
        <v>25000</v>
      </c>
      <c r="R26" s="27" t="s">
        <v>150</v>
      </c>
      <c r="S26" s="60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9" customFormat="1" ht="54.6" customHeight="1" x14ac:dyDescent="0.25">
      <c r="A27" s="43">
        <v>18</v>
      </c>
      <c r="B27" s="1" t="s">
        <v>235</v>
      </c>
      <c r="C27" s="1" t="s">
        <v>57</v>
      </c>
      <c r="D27" s="24" t="s">
        <v>137</v>
      </c>
      <c r="E27" s="5">
        <v>7000</v>
      </c>
      <c r="F27" s="5">
        <v>7000</v>
      </c>
      <c r="G27" s="2" t="s">
        <v>9</v>
      </c>
      <c r="H27" s="33" t="s">
        <v>14</v>
      </c>
      <c r="I27" s="33" t="s">
        <v>14</v>
      </c>
      <c r="J27" s="33" t="s">
        <v>18</v>
      </c>
      <c r="K27" s="33" t="s">
        <v>134</v>
      </c>
      <c r="L27" s="33" t="s">
        <v>175</v>
      </c>
      <c r="M27" s="33" t="s">
        <v>14</v>
      </c>
      <c r="N27" s="33" t="s">
        <v>211</v>
      </c>
      <c r="O27" s="33" t="s">
        <v>211</v>
      </c>
      <c r="P27" s="33" t="s">
        <v>335</v>
      </c>
      <c r="Q27" s="5">
        <v>7000</v>
      </c>
      <c r="R27" s="27" t="s">
        <v>371</v>
      </c>
      <c r="S27" s="64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9" customFormat="1" ht="46.8" customHeight="1" x14ac:dyDescent="0.25">
      <c r="A28" s="43">
        <v>19</v>
      </c>
      <c r="B28" s="1" t="s">
        <v>236</v>
      </c>
      <c r="C28" s="1" t="s">
        <v>58</v>
      </c>
      <c r="D28" s="24" t="s">
        <v>137</v>
      </c>
      <c r="E28" s="5">
        <v>8000</v>
      </c>
      <c r="F28" s="5">
        <v>8000</v>
      </c>
      <c r="G28" s="2" t="s">
        <v>9</v>
      </c>
      <c r="H28" s="33" t="s">
        <v>14</v>
      </c>
      <c r="I28" s="33" t="s">
        <v>14</v>
      </c>
      <c r="J28" s="33" t="s">
        <v>18</v>
      </c>
      <c r="K28" s="33" t="s">
        <v>134</v>
      </c>
      <c r="L28" s="33" t="s">
        <v>178</v>
      </c>
      <c r="M28" s="33" t="s">
        <v>14</v>
      </c>
      <c r="N28" s="33" t="s">
        <v>209</v>
      </c>
      <c r="O28" s="33" t="s">
        <v>209</v>
      </c>
      <c r="P28" s="33" t="s">
        <v>339</v>
      </c>
      <c r="Q28" s="5">
        <v>8000</v>
      </c>
      <c r="R28" s="27" t="s">
        <v>61</v>
      </c>
      <c r="S28" s="60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5" customFormat="1" ht="15.6" customHeight="1" x14ac:dyDescent="0.25">
      <c r="A29" s="56">
        <f>A28</f>
        <v>19</v>
      </c>
      <c r="B29" s="55" t="s">
        <v>12</v>
      </c>
      <c r="C29" s="26"/>
      <c r="D29" s="26"/>
      <c r="E29" s="26">
        <f>SUM(E10:E28)</f>
        <v>1855414.3</v>
      </c>
      <c r="F29" s="26">
        <f>SUM(F10:F28)</f>
        <v>1855414.3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ref="Q29" si="1">SUM(Q10:Q28)</f>
        <v>1568415.737</v>
      </c>
      <c r="R29" s="105"/>
      <c r="S29" s="56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6" customFormat="1" ht="12.75" customHeight="1" x14ac:dyDescent="0.25">
      <c r="A30" s="123" t="s">
        <v>128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52.8" x14ac:dyDescent="0.25">
      <c r="A31" s="27">
        <v>1</v>
      </c>
      <c r="B31" s="1" t="s">
        <v>217</v>
      </c>
      <c r="C31" s="1" t="s">
        <v>34</v>
      </c>
      <c r="D31" s="2" t="s">
        <v>135</v>
      </c>
      <c r="E31" s="5">
        <v>79900</v>
      </c>
      <c r="F31" s="5">
        <v>79900</v>
      </c>
      <c r="G31" s="2" t="s">
        <v>2</v>
      </c>
      <c r="H31" s="33" t="s">
        <v>18</v>
      </c>
      <c r="I31" s="33" t="s">
        <v>14</v>
      </c>
      <c r="J31" s="33" t="s">
        <v>18</v>
      </c>
      <c r="K31" s="33" t="s">
        <v>134</v>
      </c>
      <c r="L31" s="33" t="s">
        <v>158</v>
      </c>
      <c r="M31" s="33" t="s">
        <v>14</v>
      </c>
      <c r="N31" s="33" t="s">
        <v>204</v>
      </c>
      <c r="O31" s="33" t="s">
        <v>294</v>
      </c>
      <c r="P31" s="33" t="s">
        <v>208</v>
      </c>
      <c r="Q31" s="52">
        <v>79817.917000000001</v>
      </c>
      <c r="R31" s="21" t="s">
        <v>36</v>
      </c>
      <c r="S31" s="60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9" customFormat="1" ht="39.6" x14ac:dyDescent="0.25">
      <c r="A32" s="27">
        <v>2</v>
      </c>
      <c r="B32" s="54" t="s">
        <v>218</v>
      </c>
      <c r="C32" s="54" t="s">
        <v>35</v>
      </c>
      <c r="D32" s="2" t="s">
        <v>135</v>
      </c>
      <c r="E32" s="5">
        <v>150000</v>
      </c>
      <c r="F32" s="5">
        <v>150000</v>
      </c>
      <c r="G32" s="2" t="s">
        <v>1</v>
      </c>
      <c r="H32" s="33" t="s">
        <v>18</v>
      </c>
      <c r="I32" s="33" t="s">
        <v>18</v>
      </c>
      <c r="J32" s="33" t="s">
        <v>18</v>
      </c>
      <c r="K32" s="33" t="s">
        <v>134</v>
      </c>
      <c r="L32" s="33" t="s">
        <v>159</v>
      </c>
      <c r="M32" s="33"/>
      <c r="N32" s="33" t="s">
        <v>213</v>
      </c>
      <c r="O32" s="33" t="s">
        <v>299</v>
      </c>
      <c r="P32" s="33" t="s">
        <v>332</v>
      </c>
      <c r="Q32" s="5">
        <v>145438.90599999999</v>
      </c>
      <c r="R32" s="59" t="s">
        <v>37</v>
      </c>
      <c r="S32" s="60"/>
    </row>
    <row r="33" spans="1:28" s="29" customFormat="1" ht="103.2" customHeight="1" x14ac:dyDescent="0.25">
      <c r="A33" s="27">
        <v>3</v>
      </c>
      <c r="B33" s="54" t="s">
        <v>239</v>
      </c>
      <c r="C33" s="54" t="s">
        <v>129</v>
      </c>
      <c r="D33" s="2" t="s">
        <v>135</v>
      </c>
      <c r="E33" s="90">
        <v>92700</v>
      </c>
      <c r="F33" s="90">
        <v>92700</v>
      </c>
      <c r="G33" s="2" t="s">
        <v>2</v>
      </c>
      <c r="H33" s="33" t="s">
        <v>18</v>
      </c>
      <c r="I33" s="33" t="s">
        <v>18</v>
      </c>
      <c r="J33" s="33" t="s">
        <v>18</v>
      </c>
      <c r="K33" s="33" t="s">
        <v>134</v>
      </c>
      <c r="L33" s="97" t="s">
        <v>160</v>
      </c>
      <c r="M33" s="33" t="s">
        <v>14</v>
      </c>
      <c r="N33" s="33" t="s">
        <v>202</v>
      </c>
      <c r="O33" s="33" t="s">
        <v>202</v>
      </c>
      <c r="P33" s="33" t="s">
        <v>297</v>
      </c>
      <c r="Q33" s="90">
        <v>92100</v>
      </c>
      <c r="R33" s="59" t="s">
        <v>142</v>
      </c>
      <c r="S33" s="60"/>
    </row>
    <row r="34" spans="1:28" s="29" customFormat="1" ht="92.4" x14ac:dyDescent="0.25">
      <c r="A34" s="27">
        <v>4</v>
      </c>
      <c r="B34" s="54" t="s">
        <v>240</v>
      </c>
      <c r="C34" s="54" t="s">
        <v>130</v>
      </c>
      <c r="D34" s="2" t="s">
        <v>135</v>
      </c>
      <c r="E34" s="90">
        <v>47444.2</v>
      </c>
      <c r="F34" s="90">
        <v>47444.2</v>
      </c>
      <c r="G34" s="2" t="s">
        <v>2</v>
      </c>
      <c r="H34" s="33" t="s">
        <v>18</v>
      </c>
      <c r="I34" s="33" t="s">
        <v>18</v>
      </c>
      <c r="J34" s="33" t="s">
        <v>18</v>
      </c>
      <c r="K34" s="33" t="s">
        <v>134</v>
      </c>
      <c r="L34" s="97" t="s">
        <v>160</v>
      </c>
      <c r="M34" s="33" t="s">
        <v>14</v>
      </c>
      <c r="N34" s="33" t="s">
        <v>202</v>
      </c>
      <c r="O34" s="33" t="s">
        <v>202</v>
      </c>
      <c r="P34" s="33" t="s">
        <v>328</v>
      </c>
      <c r="Q34" s="93">
        <v>42457.438000000002</v>
      </c>
      <c r="R34" s="24" t="s">
        <v>143</v>
      </c>
      <c r="S34" s="60"/>
    </row>
    <row r="35" spans="1:28" s="29" customFormat="1" ht="79.2" x14ac:dyDescent="0.25">
      <c r="A35" s="27">
        <v>5</v>
      </c>
      <c r="B35" s="54" t="s">
        <v>241</v>
      </c>
      <c r="C35" s="54" t="s">
        <v>131</v>
      </c>
      <c r="D35" s="2" t="s">
        <v>135</v>
      </c>
      <c r="E35" s="90">
        <v>23300</v>
      </c>
      <c r="F35" s="90">
        <v>23300</v>
      </c>
      <c r="G35" s="2" t="s">
        <v>2</v>
      </c>
      <c r="H35" s="33" t="s">
        <v>18</v>
      </c>
      <c r="I35" s="33" t="s">
        <v>18</v>
      </c>
      <c r="J35" s="33" t="s">
        <v>18</v>
      </c>
      <c r="K35" s="33" t="s">
        <v>134</v>
      </c>
      <c r="L35" s="97" t="s">
        <v>161</v>
      </c>
      <c r="M35" s="33" t="s">
        <v>14</v>
      </c>
      <c r="N35" s="97" t="s">
        <v>206</v>
      </c>
      <c r="O35" s="33" t="s">
        <v>206</v>
      </c>
      <c r="P35" s="33" t="s">
        <v>341</v>
      </c>
      <c r="Q35" s="94">
        <v>23240.455999999998</v>
      </c>
      <c r="R35" s="24" t="s">
        <v>143</v>
      </c>
      <c r="S35" s="60"/>
    </row>
    <row r="36" spans="1:28" s="29" customFormat="1" ht="39.6" x14ac:dyDescent="0.25">
      <c r="A36" s="27">
        <v>6</v>
      </c>
      <c r="B36" s="1" t="s">
        <v>219</v>
      </c>
      <c r="C36" s="1" t="s">
        <v>38</v>
      </c>
      <c r="D36" s="24" t="s">
        <v>136</v>
      </c>
      <c r="E36" s="5">
        <v>70000</v>
      </c>
      <c r="F36" s="5">
        <v>70000</v>
      </c>
      <c r="G36" s="2" t="s">
        <v>1</v>
      </c>
      <c r="H36" s="33" t="s">
        <v>18</v>
      </c>
      <c r="I36" s="33" t="s">
        <v>14</v>
      </c>
      <c r="J36" s="33" t="s">
        <v>18</v>
      </c>
      <c r="K36" s="33" t="s">
        <v>134</v>
      </c>
      <c r="L36" s="33" t="s">
        <v>162</v>
      </c>
      <c r="M36" s="33" t="s">
        <v>14</v>
      </c>
      <c r="N36" s="33" t="s">
        <v>214</v>
      </c>
      <c r="O36" s="33" t="s">
        <v>294</v>
      </c>
      <c r="P36" s="33" t="s">
        <v>333</v>
      </c>
      <c r="Q36" s="5">
        <v>69900</v>
      </c>
      <c r="R36" s="24" t="s">
        <v>23</v>
      </c>
      <c r="S36" s="60"/>
    </row>
    <row r="37" spans="1:28" s="29" customFormat="1" ht="75.599999999999994" customHeight="1" x14ac:dyDescent="0.25">
      <c r="A37" s="27">
        <v>7</v>
      </c>
      <c r="B37" s="1" t="s">
        <v>220</v>
      </c>
      <c r="C37" s="1" t="s">
        <v>22</v>
      </c>
      <c r="D37" s="24" t="s">
        <v>136</v>
      </c>
      <c r="E37" s="5">
        <v>80000</v>
      </c>
      <c r="F37" s="5">
        <v>80000</v>
      </c>
      <c r="G37" s="2" t="s">
        <v>1</v>
      </c>
      <c r="H37" s="33" t="s">
        <v>18</v>
      </c>
      <c r="I37" s="33" t="s">
        <v>14</v>
      </c>
      <c r="J37" s="33" t="s">
        <v>18</v>
      </c>
      <c r="K37" s="33" t="s">
        <v>134</v>
      </c>
      <c r="L37" s="33" t="s">
        <v>163</v>
      </c>
      <c r="M37" s="33" t="s">
        <v>14</v>
      </c>
      <c r="N37" s="33" t="s">
        <v>215</v>
      </c>
      <c r="O37" s="33" t="s">
        <v>300</v>
      </c>
      <c r="P37" s="33" t="s">
        <v>329</v>
      </c>
      <c r="Q37" s="5">
        <v>74000</v>
      </c>
      <c r="R37" s="24" t="s">
        <v>144</v>
      </c>
      <c r="S37" s="60"/>
    </row>
    <row r="38" spans="1:28" s="29" customFormat="1" ht="145.19999999999999" x14ac:dyDescent="0.25">
      <c r="A38" s="27">
        <v>8</v>
      </c>
      <c r="B38" s="1" t="s">
        <v>229</v>
      </c>
      <c r="C38" s="1" t="s">
        <v>40</v>
      </c>
      <c r="D38" s="24" t="s">
        <v>137</v>
      </c>
      <c r="E38" s="5">
        <v>97000</v>
      </c>
      <c r="F38" s="5">
        <v>97000</v>
      </c>
      <c r="G38" s="2" t="s">
        <v>10</v>
      </c>
      <c r="H38" s="33" t="s">
        <v>18</v>
      </c>
      <c r="I38" s="33" t="s">
        <v>14</v>
      </c>
      <c r="J38" s="33" t="s">
        <v>18</v>
      </c>
      <c r="K38" s="33" t="s">
        <v>134</v>
      </c>
      <c r="L38" s="33" t="s">
        <v>164</v>
      </c>
      <c r="M38" s="33" t="s">
        <v>14</v>
      </c>
      <c r="N38" s="33" t="s">
        <v>216</v>
      </c>
      <c r="O38" s="33" t="s">
        <v>295</v>
      </c>
      <c r="P38" s="33"/>
      <c r="Q38" s="5">
        <v>97000</v>
      </c>
      <c r="R38" s="24" t="s">
        <v>145</v>
      </c>
      <c r="S38" s="60"/>
    </row>
    <row r="39" spans="1:28" s="29" customFormat="1" ht="13.8" x14ac:dyDescent="0.25">
      <c r="A39" s="11">
        <v>8</v>
      </c>
      <c r="B39" s="11" t="s">
        <v>3</v>
      </c>
      <c r="C39" s="12"/>
      <c r="D39" s="16"/>
      <c r="E39" s="12">
        <f>SUM(E31:E38)</f>
        <v>640344.19999999995</v>
      </c>
      <c r="F39" s="12">
        <f t="shared" ref="F39:Q39" si="2">SUM(F31:F38)</f>
        <v>640344.19999999995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si="2"/>
        <v>623954.71699999995</v>
      </c>
      <c r="R39" s="18"/>
      <c r="S39" s="50"/>
    </row>
    <row r="40" spans="1:28" ht="15.6" customHeight="1" x14ac:dyDescent="0.25">
      <c r="A40" s="124" t="s">
        <v>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03.2" customHeight="1" x14ac:dyDescent="0.25">
      <c r="A41" s="28">
        <v>1</v>
      </c>
      <c r="B41" s="1" t="s">
        <v>227</v>
      </c>
      <c r="C41" s="1" t="s">
        <v>62</v>
      </c>
      <c r="D41" s="2" t="s">
        <v>135</v>
      </c>
      <c r="E41" s="5">
        <v>18205.599999999999</v>
      </c>
      <c r="F41" s="5">
        <v>18205.599999999999</v>
      </c>
      <c r="G41" s="2" t="s">
        <v>2</v>
      </c>
      <c r="H41" s="33" t="s">
        <v>18</v>
      </c>
      <c r="I41" s="33" t="s">
        <v>14</v>
      </c>
      <c r="J41" s="33" t="s">
        <v>18</v>
      </c>
      <c r="K41" s="33" t="s">
        <v>134</v>
      </c>
      <c r="L41" s="33" t="s">
        <v>179</v>
      </c>
      <c r="M41" s="33" t="s">
        <v>14</v>
      </c>
      <c r="N41" s="33" t="s">
        <v>178</v>
      </c>
      <c r="O41" s="33" t="s">
        <v>302</v>
      </c>
      <c r="P41" s="33" t="s">
        <v>342</v>
      </c>
      <c r="Q41" s="52">
        <v>18088.457999999999</v>
      </c>
      <c r="R41" s="96" t="s">
        <v>63</v>
      </c>
      <c r="S41" s="60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9" customFormat="1" ht="15" customHeight="1" x14ac:dyDescent="0.25">
      <c r="A42" s="11">
        <v>1</v>
      </c>
      <c r="B42" s="11" t="s">
        <v>3</v>
      </c>
      <c r="C42" s="12">
        <f>SUM(C41:C41)</f>
        <v>0</v>
      </c>
      <c r="D42" s="16"/>
      <c r="E42" s="12">
        <f>SUM(E41:E41)</f>
        <v>18205.599999999999</v>
      </c>
      <c r="F42" s="12">
        <f>SUM(F41:F41)</f>
        <v>18205.599999999999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" si="3">SUM(Q41:Q41)</f>
        <v>18088.457999999999</v>
      </c>
      <c r="R42" s="18"/>
      <c r="S42" s="50"/>
    </row>
    <row r="43" spans="1:28" s="30" customFormat="1" ht="12.75" customHeight="1" x14ac:dyDescent="0.25">
      <c r="A43" s="127" t="s">
        <v>17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s="29" customFormat="1" ht="76.2" customHeight="1" x14ac:dyDescent="0.25">
      <c r="A44" s="27">
        <v>1</v>
      </c>
      <c r="B44" s="1" t="s">
        <v>228</v>
      </c>
      <c r="C44" s="1" t="s">
        <v>64</v>
      </c>
      <c r="D44" s="24" t="s">
        <v>136</v>
      </c>
      <c r="E44" s="5">
        <v>119999.9</v>
      </c>
      <c r="F44" s="5">
        <v>119999.9</v>
      </c>
      <c r="G44" s="2" t="s">
        <v>1</v>
      </c>
      <c r="H44" s="33" t="s">
        <v>18</v>
      </c>
      <c r="I44" s="33" t="s">
        <v>14</v>
      </c>
      <c r="J44" s="33" t="s">
        <v>18</v>
      </c>
      <c r="K44" s="33" t="s">
        <v>134</v>
      </c>
      <c r="L44" s="33" t="s">
        <v>180</v>
      </c>
      <c r="M44" s="33" t="s">
        <v>14</v>
      </c>
      <c r="N44" s="45" t="s">
        <v>212</v>
      </c>
      <c r="O44" s="45" t="s">
        <v>299</v>
      </c>
      <c r="P44" s="45" t="s">
        <v>334</v>
      </c>
      <c r="Q44" s="5">
        <v>114400</v>
      </c>
      <c r="R44" s="21" t="s">
        <v>65</v>
      </c>
      <c r="S44" s="60"/>
    </row>
    <row r="45" spans="1:28" s="29" customFormat="1" ht="13.5" customHeight="1" x14ac:dyDescent="0.25">
      <c r="A45" s="11">
        <v>1</v>
      </c>
      <c r="B45" s="11" t="s">
        <v>3</v>
      </c>
      <c r="C45" s="12"/>
      <c r="D45" s="16"/>
      <c r="E45" s="12">
        <f t="shared" ref="E45:Q45" si="4">SUM(E44:E44)</f>
        <v>119999.9</v>
      </c>
      <c r="F45" s="12">
        <f t="shared" si="4"/>
        <v>119999.9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f t="shared" si="4"/>
        <v>114400</v>
      </c>
      <c r="R45" s="18"/>
      <c r="S45" s="50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s="29" customFormat="1" ht="18.600000000000001" customHeight="1" x14ac:dyDescent="0.25">
      <c r="A46" s="118">
        <f>A8+A29+A39+A42+A45</f>
        <v>31</v>
      </c>
      <c r="B46" s="118" t="s">
        <v>12</v>
      </c>
      <c r="C46" s="118"/>
      <c r="D46" s="118"/>
      <c r="E46" s="121">
        <f>E8+E29+E39+E42+E45</f>
        <v>6184547.2999999998</v>
      </c>
      <c r="F46" s="121">
        <f>F8+F29+F39+F42+F45</f>
        <v>3884547.3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21">
        <f>Q8+Q29+Q39+Q42+Q45</f>
        <v>5843795.3969999999</v>
      </c>
      <c r="R46" s="119"/>
      <c r="S46" s="120"/>
    </row>
    <row r="47" spans="1:28" s="29" customFormat="1" ht="13.5" customHeight="1" x14ac:dyDescent="0.25">
      <c r="A47" s="123" t="s">
        <v>24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28" s="29" customFormat="1" ht="50.4" customHeight="1" x14ac:dyDescent="0.25">
      <c r="A48" s="28">
        <v>1</v>
      </c>
      <c r="B48" s="1" t="s">
        <v>248</v>
      </c>
      <c r="C48" s="1" t="s">
        <v>25</v>
      </c>
      <c r="D48" s="24" t="s">
        <v>136</v>
      </c>
      <c r="E48" s="5">
        <v>12000</v>
      </c>
      <c r="F48" s="5">
        <v>12000</v>
      </c>
      <c r="G48" s="2" t="s">
        <v>2</v>
      </c>
      <c r="H48" s="33" t="s">
        <v>18</v>
      </c>
      <c r="I48" s="33" t="s">
        <v>14</v>
      </c>
      <c r="J48" s="33" t="s">
        <v>18</v>
      </c>
      <c r="K48" s="45" t="s">
        <v>314</v>
      </c>
      <c r="L48" s="45" t="s">
        <v>317</v>
      </c>
      <c r="M48" s="33" t="s">
        <v>14</v>
      </c>
      <c r="N48" s="45" t="s">
        <v>214</v>
      </c>
      <c r="O48" s="45" t="s">
        <v>280</v>
      </c>
      <c r="P48" s="45" t="s">
        <v>181</v>
      </c>
      <c r="Q48" s="5">
        <v>11104.2</v>
      </c>
      <c r="R48" s="21" t="s">
        <v>312</v>
      </c>
      <c r="S48" s="60"/>
    </row>
    <row r="49" spans="1:19" s="29" customFormat="1" ht="117.6" customHeight="1" x14ac:dyDescent="0.25">
      <c r="A49" s="28">
        <v>2</v>
      </c>
      <c r="B49" s="1" t="s">
        <v>249</v>
      </c>
      <c r="C49" s="1" t="s">
        <v>66</v>
      </c>
      <c r="D49" s="24" t="s">
        <v>136</v>
      </c>
      <c r="E49" s="5">
        <v>16000</v>
      </c>
      <c r="F49" s="5">
        <v>16000</v>
      </c>
      <c r="G49" s="2" t="s">
        <v>2</v>
      </c>
      <c r="H49" s="33" t="s">
        <v>18</v>
      </c>
      <c r="I49" s="33" t="s">
        <v>14</v>
      </c>
      <c r="J49" s="33" t="s">
        <v>18</v>
      </c>
      <c r="K49" s="45" t="s">
        <v>314</v>
      </c>
      <c r="L49" s="33" t="s">
        <v>318</v>
      </c>
      <c r="M49" s="33" t="s">
        <v>14</v>
      </c>
      <c r="N49" s="45" t="s">
        <v>303</v>
      </c>
      <c r="O49" s="45" t="s">
        <v>303</v>
      </c>
      <c r="P49" s="45" t="s">
        <v>343</v>
      </c>
      <c r="Q49" s="5">
        <v>16000</v>
      </c>
      <c r="R49" s="21" t="s">
        <v>313</v>
      </c>
      <c r="S49" s="60"/>
    </row>
    <row r="50" spans="1:19" s="29" customFormat="1" ht="13.5" customHeight="1" x14ac:dyDescent="0.25">
      <c r="A50" s="11">
        <v>2</v>
      </c>
      <c r="B50" s="11" t="s">
        <v>3</v>
      </c>
      <c r="C50" s="65"/>
      <c r="D50" s="65"/>
      <c r="E50" s="65">
        <f>E49+E48</f>
        <v>28000</v>
      </c>
      <c r="F50" s="65">
        <f t="shared" ref="F50:Q50" si="5">F49+F48</f>
        <v>28000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>
        <f t="shared" si="5"/>
        <v>27104.2</v>
      </c>
      <c r="R50" s="66"/>
      <c r="S50" s="50"/>
    </row>
    <row r="51" spans="1:19" s="29" customFormat="1" ht="13.5" customHeight="1" x14ac:dyDescent="0.25">
      <c r="A51" s="127" t="s">
        <v>20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9"/>
    </row>
    <row r="52" spans="1:19" s="29" customFormat="1" ht="43.2" customHeight="1" x14ac:dyDescent="0.25">
      <c r="A52" s="28">
        <v>1</v>
      </c>
      <c r="B52" s="1" t="s">
        <v>250</v>
      </c>
      <c r="C52" s="1" t="s">
        <v>67</v>
      </c>
      <c r="D52" s="24" t="s">
        <v>136</v>
      </c>
      <c r="E52" s="5">
        <v>63549.8</v>
      </c>
      <c r="F52" s="5">
        <v>63549.8</v>
      </c>
      <c r="G52" s="2" t="s">
        <v>1</v>
      </c>
      <c r="H52" s="33" t="s">
        <v>18</v>
      </c>
      <c r="I52" s="33" t="s">
        <v>14</v>
      </c>
      <c r="J52" s="33" t="s">
        <v>18</v>
      </c>
      <c r="K52" s="45" t="s">
        <v>315</v>
      </c>
      <c r="L52" s="33" t="s">
        <v>321</v>
      </c>
      <c r="M52" s="33" t="s">
        <v>14</v>
      </c>
      <c r="N52" s="45" t="s">
        <v>304</v>
      </c>
      <c r="O52" s="45" t="s">
        <v>304</v>
      </c>
      <c r="P52" s="45" t="s">
        <v>306</v>
      </c>
      <c r="Q52" s="51">
        <v>62261</v>
      </c>
      <c r="R52" s="21" t="s">
        <v>319</v>
      </c>
      <c r="S52" s="60"/>
    </row>
    <row r="53" spans="1:19" s="29" customFormat="1" ht="40.799999999999997" customHeight="1" x14ac:dyDescent="0.25">
      <c r="A53" s="28">
        <v>2</v>
      </c>
      <c r="B53" s="1" t="s">
        <v>251</v>
      </c>
      <c r="C53" s="1" t="s">
        <v>26</v>
      </c>
      <c r="D53" s="24" t="s">
        <v>136</v>
      </c>
      <c r="E53" s="51">
        <v>348519.36</v>
      </c>
      <c r="F53" s="51">
        <v>348519.36</v>
      </c>
      <c r="G53" s="2" t="s">
        <v>1</v>
      </c>
      <c r="H53" s="33" t="s">
        <v>18</v>
      </c>
      <c r="I53" s="33" t="s">
        <v>14</v>
      </c>
      <c r="J53" s="33" t="s">
        <v>18</v>
      </c>
      <c r="K53" s="45" t="s">
        <v>315</v>
      </c>
      <c r="L53" s="33" t="s">
        <v>321</v>
      </c>
      <c r="M53" s="33" t="s">
        <v>14</v>
      </c>
      <c r="N53" s="45" t="s">
        <v>305</v>
      </c>
      <c r="O53" s="45" t="s">
        <v>305</v>
      </c>
      <c r="P53" s="45" t="s">
        <v>343</v>
      </c>
      <c r="Q53" s="51">
        <v>348519.36</v>
      </c>
      <c r="R53" s="21" t="s">
        <v>320</v>
      </c>
      <c r="S53" s="60"/>
    </row>
    <row r="54" spans="1:19" s="29" customFormat="1" ht="13.5" customHeight="1" x14ac:dyDescent="0.25">
      <c r="A54" s="11">
        <v>2</v>
      </c>
      <c r="B54" s="11" t="s">
        <v>3</v>
      </c>
      <c r="C54" s="12"/>
      <c r="D54" s="12"/>
      <c r="E54" s="12">
        <f>E52+E53</f>
        <v>412069.16</v>
      </c>
      <c r="F54" s="12">
        <f t="shared" ref="F54:Q54" si="6">F52+F53</f>
        <v>412069.16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f t="shared" si="6"/>
        <v>410780.36</v>
      </c>
      <c r="R54" s="18"/>
      <c r="S54" s="50"/>
    </row>
    <row r="55" spans="1:19" s="29" customFormat="1" ht="13.5" customHeight="1" x14ac:dyDescent="0.25">
      <c r="A55" s="127" t="s">
        <v>27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9"/>
    </row>
    <row r="56" spans="1:19" s="29" customFormat="1" ht="57" customHeight="1" x14ac:dyDescent="0.25">
      <c r="A56" s="28">
        <v>1</v>
      </c>
      <c r="B56" s="1" t="s">
        <v>252</v>
      </c>
      <c r="C56" s="1" t="s">
        <v>26</v>
      </c>
      <c r="D56" s="24" t="s">
        <v>136</v>
      </c>
      <c r="E56" s="5">
        <v>46125</v>
      </c>
      <c r="F56" s="5">
        <v>46125</v>
      </c>
      <c r="G56" s="2" t="s">
        <v>2</v>
      </c>
      <c r="H56" s="33" t="s">
        <v>18</v>
      </c>
      <c r="I56" s="33" t="s">
        <v>14</v>
      </c>
      <c r="J56" s="33" t="s">
        <v>18</v>
      </c>
      <c r="K56" s="45" t="s">
        <v>316</v>
      </c>
      <c r="L56" s="33" t="s">
        <v>323</v>
      </c>
      <c r="M56" s="33" t="s">
        <v>14</v>
      </c>
      <c r="N56" s="45" t="s">
        <v>306</v>
      </c>
      <c r="O56" s="45" t="s">
        <v>306</v>
      </c>
      <c r="P56" s="45" t="s">
        <v>344</v>
      </c>
      <c r="Q56" s="5">
        <v>46125</v>
      </c>
      <c r="R56" s="21" t="s">
        <v>322</v>
      </c>
      <c r="S56" s="44"/>
    </row>
    <row r="57" spans="1:19" s="29" customFormat="1" ht="45" customHeight="1" x14ac:dyDescent="0.25">
      <c r="A57" s="28">
        <v>2</v>
      </c>
      <c r="B57" s="1" t="s">
        <v>253</v>
      </c>
      <c r="C57" s="1" t="s">
        <v>68</v>
      </c>
      <c r="D57" s="24" t="s">
        <v>136</v>
      </c>
      <c r="E57" s="5">
        <v>25000</v>
      </c>
      <c r="F57" s="5">
        <v>25000</v>
      </c>
      <c r="G57" s="2" t="s">
        <v>2</v>
      </c>
      <c r="H57" s="33" t="s">
        <v>18</v>
      </c>
      <c r="I57" s="33" t="s">
        <v>14</v>
      </c>
      <c r="J57" s="33" t="s">
        <v>18</v>
      </c>
      <c r="K57" s="45" t="s">
        <v>316</v>
      </c>
      <c r="L57" s="33" t="s">
        <v>323</v>
      </c>
      <c r="M57" s="33" t="s">
        <v>14</v>
      </c>
      <c r="N57" s="45" t="s">
        <v>306</v>
      </c>
      <c r="O57" s="45" t="s">
        <v>306</v>
      </c>
      <c r="P57" s="45" t="s">
        <v>344</v>
      </c>
      <c r="Q57" s="5">
        <v>22465</v>
      </c>
      <c r="R57" s="21" t="s">
        <v>319</v>
      </c>
      <c r="S57" s="60"/>
    </row>
    <row r="58" spans="1:19" s="29" customFormat="1" ht="13.5" customHeight="1" x14ac:dyDescent="0.25">
      <c r="A58" s="11">
        <v>2</v>
      </c>
      <c r="B58" s="11" t="s">
        <v>3</v>
      </c>
      <c r="C58" s="12"/>
      <c r="D58" s="16"/>
      <c r="E58" s="12">
        <f>E56+E57</f>
        <v>71125</v>
      </c>
      <c r="F58" s="12">
        <f t="shared" ref="F58:Q58" si="7">F56+F57</f>
        <v>71125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f t="shared" si="7"/>
        <v>68590</v>
      </c>
      <c r="R58" s="18"/>
      <c r="S58" s="50"/>
    </row>
    <row r="59" spans="1:19" s="29" customFormat="1" ht="13.5" customHeight="1" x14ac:dyDescent="0.25">
      <c r="A59" s="127" t="s">
        <v>73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9"/>
    </row>
    <row r="60" spans="1:19" s="29" customFormat="1" ht="51.6" customHeight="1" x14ac:dyDescent="0.25">
      <c r="A60" s="28">
        <v>1</v>
      </c>
      <c r="B60" s="1" t="s">
        <v>254</v>
      </c>
      <c r="C60" s="1" t="s">
        <v>74</v>
      </c>
      <c r="D60" s="24" t="s">
        <v>136</v>
      </c>
      <c r="E60" s="5">
        <v>59400</v>
      </c>
      <c r="F60" s="5">
        <v>59400</v>
      </c>
      <c r="G60" s="2" t="s">
        <v>2</v>
      </c>
      <c r="H60" s="33" t="s">
        <v>18</v>
      </c>
      <c r="I60" s="33" t="s">
        <v>14</v>
      </c>
      <c r="J60" s="33" t="s">
        <v>18</v>
      </c>
      <c r="K60" s="45" t="s">
        <v>315</v>
      </c>
      <c r="L60" s="33" t="s">
        <v>290</v>
      </c>
      <c r="M60" s="33" t="s">
        <v>14</v>
      </c>
      <c r="N60" s="45" t="s">
        <v>203</v>
      </c>
      <c r="O60" s="45" t="s">
        <v>203</v>
      </c>
      <c r="P60" s="45" t="s">
        <v>345</v>
      </c>
      <c r="Q60" s="5">
        <v>59400</v>
      </c>
      <c r="R60" s="21" t="s">
        <v>312</v>
      </c>
      <c r="S60" s="60"/>
    </row>
    <row r="61" spans="1:19" s="29" customFormat="1" ht="13.8" x14ac:dyDescent="0.25">
      <c r="A61" s="11">
        <v>1</v>
      </c>
      <c r="B61" s="11" t="s">
        <v>3</v>
      </c>
      <c r="C61" s="12"/>
      <c r="D61" s="16"/>
      <c r="E61" s="12">
        <f>E60</f>
        <v>59400</v>
      </c>
      <c r="F61" s="12">
        <f t="shared" ref="F61:Q61" si="8">F60</f>
        <v>59400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f t="shared" si="8"/>
        <v>59400</v>
      </c>
      <c r="R61" s="18"/>
      <c r="S61" s="50"/>
    </row>
    <row r="62" spans="1:19" s="29" customFormat="1" ht="13.5" customHeight="1" x14ac:dyDescent="0.25">
      <c r="A62" s="127" t="s">
        <v>69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spans="1:19" s="29" customFormat="1" ht="76.2" customHeight="1" x14ac:dyDescent="0.25">
      <c r="A63" s="28">
        <v>1</v>
      </c>
      <c r="B63" s="1" t="s">
        <v>255</v>
      </c>
      <c r="C63" s="1" t="s">
        <v>75</v>
      </c>
      <c r="D63" s="24" t="s">
        <v>136</v>
      </c>
      <c r="E63" s="5">
        <v>61324.4</v>
      </c>
      <c r="F63" s="5">
        <v>61324.4</v>
      </c>
      <c r="G63" s="2" t="s">
        <v>1</v>
      </c>
      <c r="H63" s="33" t="s">
        <v>18</v>
      </c>
      <c r="I63" s="33" t="s">
        <v>18</v>
      </c>
      <c r="J63" s="33" t="s">
        <v>18</v>
      </c>
      <c r="K63" s="45" t="s">
        <v>315</v>
      </c>
      <c r="L63" s="33" t="s">
        <v>324</v>
      </c>
      <c r="M63" s="33" t="s">
        <v>14</v>
      </c>
      <c r="N63" s="45" t="s">
        <v>291</v>
      </c>
      <c r="O63" s="45" t="s">
        <v>291</v>
      </c>
      <c r="P63" s="45" t="s">
        <v>348</v>
      </c>
      <c r="Q63" s="5">
        <v>61324.4</v>
      </c>
      <c r="R63" s="21" t="s">
        <v>347</v>
      </c>
      <c r="S63" s="60"/>
    </row>
    <row r="64" spans="1:19" s="29" customFormat="1" ht="13.5" customHeight="1" x14ac:dyDescent="0.25">
      <c r="A64" s="11">
        <v>1</v>
      </c>
      <c r="B64" s="11" t="s">
        <v>3</v>
      </c>
      <c r="C64" s="12"/>
      <c r="D64" s="16"/>
      <c r="E64" s="12">
        <f>E63</f>
        <v>61324.4</v>
      </c>
      <c r="F64" s="12">
        <f t="shared" ref="F64:Q64" si="9">F63</f>
        <v>61324.4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>
        <f t="shared" si="9"/>
        <v>61324.4</v>
      </c>
      <c r="R64" s="18"/>
      <c r="S64" s="50"/>
    </row>
    <row r="65" spans="1:28" s="29" customFormat="1" ht="13.5" customHeight="1" x14ac:dyDescent="0.25">
      <c r="A65" s="127" t="s">
        <v>70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9"/>
    </row>
    <row r="66" spans="1:28" s="29" customFormat="1" ht="48" customHeight="1" x14ac:dyDescent="0.25">
      <c r="A66" s="28">
        <v>1</v>
      </c>
      <c r="B66" s="1" t="s">
        <v>257</v>
      </c>
      <c r="C66" s="1" t="s">
        <v>76</v>
      </c>
      <c r="D66" s="24" t="s">
        <v>136</v>
      </c>
      <c r="E66" s="5">
        <v>85929.2</v>
      </c>
      <c r="F66" s="5">
        <v>85929.2</v>
      </c>
      <c r="G66" s="2" t="s">
        <v>1</v>
      </c>
      <c r="H66" s="33" t="s">
        <v>18</v>
      </c>
      <c r="I66" s="33" t="s">
        <v>18</v>
      </c>
      <c r="J66" s="33" t="s">
        <v>18</v>
      </c>
      <c r="K66" s="45" t="s">
        <v>315</v>
      </c>
      <c r="L66" s="33" t="s">
        <v>317</v>
      </c>
      <c r="M66" s="33" t="s">
        <v>14</v>
      </c>
      <c r="N66" s="45" t="s">
        <v>306</v>
      </c>
      <c r="O66" s="45" t="s">
        <v>326</v>
      </c>
      <c r="P66" s="45" t="s">
        <v>346</v>
      </c>
      <c r="Q66" s="5">
        <v>85929.2</v>
      </c>
      <c r="R66" s="21" t="s">
        <v>325</v>
      </c>
      <c r="S66" s="60"/>
    </row>
    <row r="67" spans="1:28" s="29" customFormat="1" ht="13.5" customHeight="1" x14ac:dyDescent="0.25">
      <c r="A67" s="11">
        <v>1</v>
      </c>
      <c r="B67" s="11" t="s">
        <v>3</v>
      </c>
      <c r="C67" s="12"/>
      <c r="D67" s="16"/>
      <c r="E67" s="12">
        <f>E66</f>
        <v>85929.2</v>
      </c>
      <c r="F67" s="12">
        <f t="shared" ref="F67:Q67" si="10">F66</f>
        <v>85929.2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>
        <f t="shared" si="10"/>
        <v>85929.2</v>
      </c>
      <c r="R67" s="18"/>
      <c r="S67" s="50"/>
    </row>
    <row r="68" spans="1:28" s="29" customFormat="1" ht="13.5" customHeight="1" x14ac:dyDescent="0.25">
      <c r="A68" s="127" t="s">
        <v>71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9"/>
    </row>
    <row r="69" spans="1:28" s="29" customFormat="1" ht="79.2" x14ac:dyDescent="0.25">
      <c r="A69" s="28">
        <v>1</v>
      </c>
      <c r="B69" s="1" t="s">
        <v>255</v>
      </c>
      <c r="C69" s="1" t="s">
        <v>77</v>
      </c>
      <c r="D69" s="24" t="s">
        <v>136</v>
      </c>
      <c r="E69" s="5">
        <v>136475.79999999999</v>
      </c>
      <c r="F69" s="5">
        <v>136475.79999999999</v>
      </c>
      <c r="G69" s="2" t="s">
        <v>1</v>
      </c>
      <c r="H69" s="33" t="s">
        <v>18</v>
      </c>
      <c r="I69" s="33" t="s">
        <v>18</v>
      </c>
      <c r="J69" s="33" t="s">
        <v>18</v>
      </c>
      <c r="K69" s="45" t="s">
        <v>315</v>
      </c>
      <c r="L69" s="33"/>
      <c r="M69" s="33" t="s">
        <v>14</v>
      </c>
      <c r="N69" s="40"/>
      <c r="O69" s="45"/>
      <c r="P69" s="40"/>
      <c r="Q69" s="40"/>
      <c r="R69" s="40"/>
      <c r="S69" s="60" t="s">
        <v>372</v>
      </c>
    </row>
    <row r="70" spans="1:28" s="29" customFormat="1" ht="13.5" customHeight="1" x14ac:dyDescent="0.25">
      <c r="A70" s="11">
        <v>1</v>
      </c>
      <c r="B70" s="11" t="s">
        <v>3</v>
      </c>
      <c r="C70" s="12"/>
      <c r="D70" s="16"/>
      <c r="E70" s="12">
        <f>E69</f>
        <v>136475.79999999999</v>
      </c>
      <c r="F70" s="12">
        <f>F69</f>
        <v>136475.79999999999</v>
      </c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50"/>
    </row>
    <row r="71" spans="1:28" s="29" customFormat="1" ht="13.5" customHeight="1" x14ac:dyDescent="0.25">
      <c r="A71" s="127" t="s">
        <v>72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9"/>
    </row>
    <row r="72" spans="1:28" s="29" customFormat="1" ht="42.6" customHeight="1" x14ac:dyDescent="0.25">
      <c r="A72" s="28">
        <v>1</v>
      </c>
      <c r="B72" s="1" t="s">
        <v>256</v>
      </c>
      <c r="C72" s="1" t="s">
        <v>78</v>
      </c>
      <c r="D72" s="24" t="s">
        <v>136</v>
      </c>
      <c r="E72" s="5">
        <v>74307.899999999994</v>
      </c>
      <c r="F72" s="5">
        <v>74307.899999999994</v>
      </c>
      <c r="G72" s="2" t="s">
        <v>1</v>
      </c>
      <c r="H72" s="33" t="s">
        <v>18</v>
      </c>
      <c r="I72" s="33" t="s">
        <v>18</v>
      </c>
      <c r="J72" s="33" t="s">
        <v>18</v>
      </c>
      <c r="K72" s="45" t="s">
        <v>315</v>
      </c>
      <c r="L72" s="33" t="s">
        <v>282</v>
      </c>
      <c r="M72" s="33" t="s">
        <v>14</v>
      </c>
      <c r="N72" s="33" t="s">
        <v>345</v>
      </c>
      <c r="O72" s="45" t="s">
        <v>308</v>
      </c>
      <c r="P72" s="45" t="s">
        <v>210</v>
      </c>
      <c r="Q72" s="5">
        <v>74307.899999999994</v>
      </c>
      <c r="R72" s="21" t="s">
        <v>349</v>
      </c>
      <c r="S72" s="60"/>
    </row>
    <row r="73" spans="1:28" s="29" customFormat="1" ht="13.5" customHeight="1" x14ac:dyDescent="0.25">
      <c r="A73" s="11">
        <v>1</v>
      </c>
      <c r="B73" s="11" t="s">
        <v>3</v>
      </c>
      <c r="C73" s="12"/>
      <c r="D73" s="16"/>
      <c r="E73" s="12">
        <f>E72</f>
        <v>74307.899999999994</v>
      </c>
      <c r="F73" s="12">
        <f t="shared" ref="F73:Q73" si="11">F72</f>
        <v>74307.899999999994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f t="shared" si="11"/>
        <v>74307.899999999994</v>
      </c>
      <c r="R73" s="18"/>
      <c r="S73" s="50"/>
    </row>
    <row r="74" spans="1:28" ht="12.75" customHeight="1" x14ac:dyDescent="0.25">
      <c r="A74" s="133" t="s">
        <v>7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28" s="29" customFormat="1" ht="71.400000000000006" customHeight="1" x14ac:dyDescent="0.25">
      <c r="A75" s="28">
        <v>1</v>
      </c>
      <c r="B75" s="69" t="s">
        <v>262</v>
      </c>
      <c r="C75" s="69" t="s">
        <v>79</v>
      </c>
      <c r="D75" s="24" t="s">
        <v>135</v>
      </c>
      <c r="E75" s="49">
        <v>56000</v>
      </c>
      <c r="F75" s="49">
        <v>56000</v>
      </c>
      <c r="G75" s="72" t="s">
        <v>2</v>
      </c>
      <c r="H75" s="33" t="s">
        <v>18</v>
      </c>
      <c r="I75" s="33" t="s">
        <v>14</v>
      </c>
      <c r="J75" s="33" t="s">
        <v>18</v>
      </c>
      <c r="K75" s="33" t="s">
        <v>140</v>
      </c>
      <c r="L75" s="33" t="s">
        <v>181</v>
      </c>
      <c r="M75" s="33" t="s">
        <v>14</v>
      </c>
      <c r="N75" s="33" t="s">
        <v>195</v>
      </c>
      <c r="O75" s="33" t="s">
        <v>195</v>
      </c>
      <c r="P75" s="100">
        <v>44333</v>
      </c>
      <c r="Q75" s="98">
        <v>55883.616999999998</v>
      </c>
      <c r="R75" s="71" t="s">
        <v>84</v>
      </c>
      <c r="S75" s="64"/>
    </row>
    <row r="76" spans="1:28" s="29" customFormat="1" ht="82.2" customHeight="1" x14ac:dyDescent="0.25">
      <c r="A76" s="28">
        <v>2</v>
      </c>
      <c r="B76" s="69" t="s">
        <v>258</v>
      </c>
      <c r="C76" s="69" t="s">
        <v>80</v>
      </c>
      <c r="D76" s="24" t="s">
        <v>135</v>
      </c>
      <c r="E76" s="49">
        <v>35000</v>
      </c>
      <c r="F76" s="49">
        <v>35000</v>
      </c>
      <c r="G76" s="72" t="s">
        <v>2</v>
      </c>
      <c r="H76" s="33" t="s">
        <v>18</v>
      </c>
      <c r="I76" s="33" t="s">
        <v>14</v>
      </c>
      <c r="J76" s="33" t="s">
        <v>18</v>
      </c>
      <c r="K76" s="33" t="s">
        <v>140</v>
      </c>
      <c r="L76" s="33" t="s">
        <v>182</v>
      </c>
      <c r="M76" s="33" t="s">
        <v>14</v>
      </c>
      <c r="N76" s="33" t="s">
        <v>199</v>
      </c>
      <c r="O76" s="33" t="s">
        <v>199</v>
      </c>
      <c r="P76" s="100">
        <v>44375</v>
      </c>
      <c r="Q76" s="49">
        <v>35000</v>
      </c>
      <c r="R76" s="71" t="s">
        <v>102</v>
      </c>
      <c r="S76" s="64"/>
    </row>
    <row r="77" spans="1:28" s="29" customFormat="1" ht="112.2" customHeight="1" x14ac:dyDescent="0.25">
      <c r="A77" s="28">
        <v>3</v>
      </c>
      <c r="B77" s="70" t="s">
        <v>263</v>
      </c>
      <c r="C77" s="70" t="s">
        <v>81</v>
      </c>
      <c r="D77" s="24" t="s">
        <v>135</v>
      </c>
      <c r="E77" s="49">
        <v>50000</v>
      </c>
      <c r="F77" s="49">
        <v>50000</v>
      </c>
      <c r="G77" s="72" t="s">
        <v>2</v>
      </c>
      <c r="H77" s="33" t="s">
        <v>18</v>
      </c>
      <c r="I77" s="33" t="s">
        <v>14</v>
      </c>
      <c r="J77" s="33" t="s">
        <v>18</v>
      </c>
      <c r="K77" s="33" t="s">
        <v>140</v>
      </c>
      <c r="L77" s="33" t="s">
        <v>183</v>
      </c>
      <c r="M77" s="33" t="s">
        <v>14</v>
      </c>
      <c r="N77" s="33" t="s">
        <v>278</v>
      </c>
      <c r="O77" s="33"/>
      <c r="P77" s="40"/>
      <c r="Q77" s="99"/>
      <c r="R77" s="71"/>
      <c r="S77" s="64" t="s">
        <v>370</v>
      </c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29" customFormat="1" ht="76.8" customHeight="1" x14ac:dyDescent="0.25">
      <c r="A78" s="28">
        <v>4</v>
      </c>
      <c r="B78" s="70" t="s">
        <v>264</v>
      </c>
      <c r="C78" s="70" t="s">
        <v>82</v>
      </c>
      <c r="D78" s="24" t="s">
        <v>135</v>
      </c>
      <c r="E78" s="49">
        <v>30000</v>
      </c>
      <c r="F78" s="49">
        <v>30000</v>
      </c>
      <c r="G78" s="72" t="s">
        <v>2</v>
      </c>
      <c r="H78" s="33" t="s">
        <v>18</v>
      </c>
      <c r="I78" s="33" t="s">
        <v>14</v>
      </c>
      <c r="J78" s="33" t="s">
        <v>18</v>
      </c>
      <c r="K78" s="33" t="s">
        <v>140</v>
      </c>
      <c r="L78" s="33" t="s">
        <v>184</v>
      </c>
      <c r="M78" s="33" t="s">
        <v>14</v>
      </c>
      <c r="N78" s="33" t="s">
        <v>279</v>
      </c>
      <c r="O78" s="33" t="s">
        <v>284</v>
      </c>
      <c r="P78" s="100">
        <v>44425</v>
      </c>
      <c r="Q78" s="49">
        <v>30000</v>
      </c>
      <c r="R78" s="71" t="s">
        <v>151</v>
      </c>
      <c r="S78" s="64"/>
      <c r="U78" s="80"/>
    </row>
    <row r="79" spans="1:28" s="29" customFormat="1" ht="105.6" x14ac:dyDescent="0.25">
      <c r="A79" s="28">
        <v>5</v>
      </c>
      <c r="B79" s="70" t="s">
        <v>259</v>
      </c>
      <c r="C79" s="70" t="s">
        <v>83</v>
      </c>
      <c r="D79" s="24" t="s">
        <v>135</v>
      </c>
      <c r="E79" s="49">
        <v>70000</v>
      </c>
      <c r="F79" s="49">
        <v>70000</v>
      </c>
      <c r="G79" s="72" t="s">
        <v>2</v>
      </c>
      <c r="H79" s="33" t="s">
        <v>18</v>
      </c>
      <c r="I79" s="33" t="s">
        <v>14</v>
      </c>
      <c r="J79" s="33" t="s">
        <v>18</v>
      </c>
      <c r="K79" s="33" t="s">
        <v>140</v>
      </c>
      <c r="L79" s="33" t="s">
        <v>185</v>
      </c>
      <c r="M79" s="33" t="s">
        <v>14</v>
      </c>
      <c r="N79" s="33" t="s">
        <v>278</v>
      </c>
      <c r="O79" s="33" t="s">
        <v>278</v>
      </c>
      <c r="P79" s="100">
        <v>44326</v>
      </c>
      <c r="Q79" s="99">
        <v>69890.38</v>
      </c>
      <c r="R79" s="71" t="s">
        <v>85</v>
      </c>
      <c r="S79" s="64"/>
    </row>
    <row r="80" spans="1:28" s="29" customFormat="1" ht="66" x14ac:dyDescent="0.25">
      <c r="A80" s="28">
        <v>6</v>
      </c>
      <c r="B80" s="70" t="s">
        <v>260</v>
      </c>
      <c r="C80" s="70" t="s">
        <v>86</v>
      </c>
      <c r="D80" s="24" t="s">
        <v>136</v>
      </c>
      <c r="E80" s="73">
        <v>20000</v>
      </c>
      <c r="F80" s="73">
        <v>20000</v>
      </c>
      <c r="G80" s="74" t="s">
        <v>2</v>
      </c>
      <c r="H80" s="33" t="s">
        <v>18</v>
      </c>
      <c r="I80" s="33" t="s">
        <v>14</v>
      </c>
      <c r="J80" s="33" t="s">
        <v>18</v>
      </c>
      <c r="K80" s="33" t="s">
        <v>140</v>
      </c>
      <c r="L80" s="33" t="s">
        <v>186</v>
      </c>
      <c r="M80" s="33" t="s">
        <v>14</v>
      </c>
      <c r="N80" s="33" t="s">
        <v>280</v>
      </c>
      <c r="O80" s="33" t="s">
        <v>307</v>
      </c>
      <c r="P80" s="100">
        <v>44306</v>
      </c>
      <c r="Q80" s="73">
        <v>19490</v>
      </c>
      <c r="R80" s="71" t="s">
        <v>88</v>
      </c>
      <c r="S80" s="64"/>
      <c r="T80" s="14"/>
      <c r="U80" s="14"/>
      <c r="V80" s="14"/>
      <c r="W80" s="14"/>
      <c r="X80" s="14"/>
      <c r="Y80" s="14"/>
      <c r="Z80" s="14"/>
      <c r="AA80" s="14"/>
      <c r="AB80" s="14"/>
    </row>
    <row r="81" spans="1:30" s="29" customFormat="1" ht="60" customHeight="1" x14ac:dyDescent="0.25">
      <c r="A81" s="28">
        <v>7</v>
      </c>
      <c r="B81" s="70" t="s">
        <v>261</v>
      </c>
      <c r="C81" s="70" t="s">
        <v>87</v>
      </c>
      <c r="D81" s="24" t="s">
        <v>136</v>
      </c>
      <c r="E81" s="73">
        <v>68000</v>
      </c>
      <c r="F81" s="73">
        <v>68000</v>
      </c>
      <c r="G81" s="76" t="s">
        <v>1</v>
      </c>
      <c r="H81" s="33" t="s">
        <v>18</v>
      </c>
      <c r="I81" s="33" t="s">
        <v>14</v>
      </c>
      <c r="J81" s="33" t="s">
        <v>18</v>
      </c>
      <c r="K81" s="33" t="s">
        <v>140</v>
      </c>
      <c r="L81" s="33" t="s">
        <v>187</v>
      </c>
      <c r="M81" s="33" t="s">
        <v>14</v>
      </c>
      <c r="N81" s="33" t="s">
        <v>281</v>
      </c>
      <c r="O81" s="33" t="s">
        <v>309</v>
      </c>
      <c r="P81" s="100">
        <v>44350</v>
      </c>
      <c r="Q81" s="73">
        <v>67800</v>
      </c>
      <c r="R81" s="75" t="s">
        <v>103</v>
      </c>
      <c r="S81" s="64"/>
      <c r="T81" s="14"/>
      <c r="U81" s="14"/>
      <c r="V81" s="14"/>
      <c r="W81" s="14"/>
      <c r="X81" s="14"/>
      <c r="Y81" s="14"/>
      <c r="Z81" s="14"/>
      <c r="AA81" s="14"/>
      <c r="AB81" s="14"/>
    </row>
    <row r="82" spans="1:30" s="29" customFormat="1" ht="90" customHeight="1" x14ac:dyDescent="0.25">
      <c r="A82" s="28">
        <v>8</v>
      </c>
      <c r="B82" s="91" t="s">
        <v>265</v>
      </c>
      <c r="C82" s="91" t="s">
        <v>132</v>
      </c>
      <c r="D82" s="24" t="s">
        <v>136</v>
      </c>
      <c r="E82" s="73">
        <v>25000</v>
      </c>
      <c r="F82" s="73">
        <v>25000</v>
      </c>
      <c r="G82" s="74" t="s">
        <v>2</v>
      </c>
      <c r="H82" s="33" t="s">
        <v>18</v>
      </c>
      <c r="I82" s="33" t="s">
        <v>14</v>
      </c>
      <c r="J82" s="33" t="s">
        <v>18</v>
      </c>
      <c r="K82" s="33" t="s">
        <v>140</v>
      </c>
      <c r="L82" s="97" t="s">
        <v>188</v>
      </c>
      <c r="M82" s="33" t="s">
        <v>14</v>
      </c>
      <c r="N82" s="97" t="s">
        <v>282</v>
      </c>
      <c r="O82" s="33" t="s">
        <v>310</v>
      </c>
      <c r="P82" s="101">
        <v>44468</v>
      </c>
      <c r="Q82" s="73">
        <v>24945</v>
      </c>
      <c r="R82" s="75" t="s">
        <v>152</v>
      </c>
      <c r="S82" s="64"/>
    </row>
    <row r="83" spans="1:30" s="29" customFormat="1" ht="60" customHeight="1" x14ac:dyDescent="0.25">
      <c r="A83" s="28">
        <v>9</v>
      </c>
      <c r="B83" s="91" t="s">
        <v>266</v>
      </c>
      <c r="C83" s="91" t="s">
        <v>133</v>
      </c>
      <c r="D83" s="24" t="s">
        <v>136</v>
      </c>
      <c r="E83" s="73">
        <v>31000</v>
      </c>
      <c r="F83" s="73">
        <v>31000</v>
      </c>
      <c r="G83" s="74" t="s">
        <v>2</v>
      </c>
      <c r="H83" s="33" t="s">
        <v>18</v>
      </c>
      <c r="I83" s="33" t="s">
        <v>14</v>
      </c>
      <c r="J83" s="33" t="s">
        <v>18</v>
      </c>
      <c r="K83" s="33" t="s">
        <v>140</v>
      </c>
      <c r="L83" s="97" t="s">
        <v>188</v>
      </c>
      <c r="M83" s="33" t="s">
        <v>14</v>
      </c>
      <c r="N83" s="97" t="s">
        <v>282</v>
      </c>
      <c r="O83" s="33" t="s">
        <v>310</v>
      </c>
      <c r="P83" s="101">
        <v>44467</v>
      </c>
      <c r="Q83" s="73">
        <v>30870</v>
      </c>
      <c r="R83" s="75" t="s">
        <v>153</v>
      </c>
      <c r="S83" s="64"/>
    </row>
    <row r="84" spans="1:30" ht="15.6" customHeight="1" x14ac:dyDescent="0.25">
      <c r="A84" s="11">
        <v>9</v>
      </c>
      <c r="B84" s="11" t="s">
        <v>3</v>
      </c>
      <c r="C84" s="12"/>
      <c r="D84" s="12"/>
      <c r="E84" s="12">
        <f>SUM(E75:E83)</f>
        <v>385000</v>
      </c>
      <c r="F84" s="12">
        <f t="shared" ref="F84:Q84" si="12">SUM(F75:F83)</f>
        <v>385000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f t="shared" si="12"/>
        <v>333878.99699999997</v>
      </c>
      <c r="R84" s="18"/>
      <c r="S84" s="13"/>
    </row>
    <row r="85" spans="1:30" ht="12.75" customHeight="1" x14ac:dyDescent="0.25">
      <c r="A85" s="124" t="s">
        <v>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6"/>
      <c r="T85" s="23"/>
      <c r="U85" s="23"/>
      <c r="V85" s="23"/>
      <c r="W85" s="23"/>
      <c r="X85" s="23"/>
      <c r="Y85" s="23"/>
      <c r="Z85" s="23"/>
      <c r="AA85" s="23"/>
      <c r="AB85" s="23"/>
    </row>
    <row r="86" spans="1:30" s="29" customFormat="1" ht="136.80000000000001" customHeight="1" x14ac:dyDescent="0.25">
      <c r="A86" s="47">
        <v>1</v>
      </c>
      <c r="B86" s="1" t="s">
        <v>267</v>
      </c>
      <c r="C86" s="1" t="s">
        <v>89</v>
      </c>
      <c r="D86" s="24" t="s">
        <v>135</v>
      </c>
      <c r="E86" s="5">
        <v>70000</v>
      </c>
      <c r="F86" s="5">
        <v>70000</v>
      </c>
      <c r="G86" s="61" t="s">
        <v>2</v>
      </c>
      <c r="H86" s="33" t="s">
        <v>18</v>
      </c>
      <c r="I86" s="33" t="s">
        <v>14</v>
      </c>
      <c r="J86" s="33" t="s">
        <v>18</v>
      </c>
      <c r="K86" s="33" t="s">
        <v>140</v>
      </c>
      <c r="L86" s="33" t="s">
        <v>189</v>
      </c>
      <c r="M86" s="33" t="s">
        <v>14</v>
      </c>
      <c r="N86" s="33" t="s">
        <v>283</v>
      </c>
      <c r="O86" s="33" t="s">
        <v>283</v>
      </c>
      <c r="P86" s="33" t="s">
        <v>350</v>
      </c>
      <c r="Q86" s="52">
        <v>69137.001999999993</v>
      </c>
      <c r="R86" s="71" t="s">
        <v>85</v>
      </c>
      <c r="S86" s="60"/>
      <c r="V86" s="57"/>
      <c r="W86" s="57"/>
      <c r="X86" s="29">
        <f>A84+A95+A102</f>
        <v>20</v>
      </c>
      <c r="AC86" s="14"/>
    </row>
    <row r="87" spans="1:30" s="29" customFormat="1" ht="39.6" x14ac:dyDescent="0.25">
      <c r="A87" s="47">
        <v>2</v>
      </c>
      <c r="B87" s="77" t="s">
        <v>271</v>
      </c>
      <c r="C87" s="77" t="s">
        <v>90</v>
      </c>
      <c r="D87" s="24" t="s">
        <v>135</v>
      </c>
      <c r="E87" s="5">
        <v>17000</v>
      </c>
      <c r="F87" s="5">
        <v>17000</v>
      </c>
      <c r="G87" s="61" t="s">
        <v>9</v>
      </c>
      <c r="H87" s="33" t="s">
        <v>14</v>
      </c>
      <c r="I87" s="33" t="s">
        <v>14</v>
      </c>
      <c r="J87" s="33" t="s">
        <v>18</v>
      </c>
      <c r="K87" s="33" t="s">
        <v>140</v>
      </c>
      <c r="L87" s="33" t="s">
        <v>190</v>
      </c>
      <c r="M87" s="33" t="s">
        <v>14</v>
      </c>
      <c r="N87" s="33" t="s">
        <v>193</v>
      </c>
      <c r="O87" s="33" t="s">
        <v>193</v>
      </c>
      <c r="P87" s="33" t="s">
        <v>292</v>
      </c>
      <c r="Q87" s="5">
        <v>16900</v>
      </c>
      <c r="R87" s="71" t="s">
        <v>144</v>
      </c>
      <c r="S87" s="60"/>
      <c r="AC87" s="14"/>
    </row>
    <row r="88" spans="1:30" s="29" customFormat="1" ht="49.95" customHeight="1" x14ac:dyDescent="0.25">
      <c r="A88" s="47">
        <v>3</v>
      </c>
      <c r="B88" s="77" t="s">
        <v>272</v>
      </c>
      <c r="C88" s="77" t="s">
        <v>91</v>
      </c>
      <c r="D88" s="24" t="s">
        <v>135</v>
      </c>
      <c r="E88" s="5">
        <v>20000</v>
      </c>
      <c r="F88" s="5">
        <v>20000</v>
      </c>
      <c r="G88" s="61" t="s">
        <v>9</v>
      </c>
      <c r="H88" s="33" t="s">
        <v>14</v>
      </c>
      <c r="I88" s="33" t="s">
        <v>14</v>
      </c>
      <c r="J88" s="33" t="s">
        <v>18</v>
      </c>
      <c r="K88" s="33" t="s">
        <v>140</v>
      </c>
      <c r="L88" s="33" t="s">
        <v>191</v>
      </c>
      <c r="M88" s="33" t="s">
        <v>14</v>
      </c>
      <c r="N88" s="33" t="s">
        <v>284</v>
      </c>
      <c r="O88" s="33" t="s">
        <v>284</v>
      </c>
      <c r="P88" s="33" t="s">
        <v>327</v>
      </c>
      <c r="Q88" s="5">
        <v>19700</v>
      </c>
      <c r="R88" s="71" t="s">
        <v>154</v>
      </c>
      <c r="S88" s="60"/>
      <c r="AC88" s="23"/>
    </row>
    <row r="89" spans="1:30" s="29" customFormat="1" ht="38.4" customHeight="1" x14ac:dyDescent="0.25">
      <c r="A89" s="47">
        <v>4</v>
      </c>
      <c r="B89" s="77" t="s">
        <v>268</v>
      </c>
      <c r="C89" s="77" t="s">
        <v>92</v>
      </c>
      <c r="D89" s="24" t="s">
        <v>135</v>
      </c>
      <c r="E89" s="52">
        <v>23222.095000000001</v>
      </c>
      <c r="F89" s="52">
        <v>23222.095000000001</v>
      </c>
      <c r="G89" s="61" t="s">
        <v>2</v>
      </c>
      <c r="H89" s="33" t="s">
        <v>18</v>
      </c>
      <c r="I89" s="33" t="s">
        <v>14</v>
      </c>
      <c r="J89" s="33" t="s">
        <v>18</v>
      </c>
      <c r="K89" s="33" t="s">
        <v>140</v>
      </c>
      <c r="L89" s="33" t="s">
        <v>192</v>
      </c>
      <c r="M89" s="33" t="s">
        <v>14</v>
      </c>
      <c r="N89" s="33" t="s">
        <v>285</v>
      </c>
      <c r="O89" s="33" t="s">
        <v>191</v>
      </c>
      <c r="P89" s="33" t="s">
        <v>351</v>
      </c>
      <c r="Q89" s="51">
        <v>22817.3</v>
      </c>
      <c r="R89" s="39" t="s">
        <v>155</v>
      </c>
      <c r="S89" s="64"/>
    </row>
    <row r="90" spans="1:30" s="29" customFormat="1" ht="43.8" customHeight="1" x14ac:dyDescent="0.25">
      <c r="A90" s="47">
        <v>5</v>
      </c>
      <c r="B90" s="62" t="s">
        <v>273</v>
      </c>
      <c r="C90" s="62" t="s">
        <v>93</v>
      </c>
      <c r="D90" s="24" t="s">
        <v>135</v>
      </c>
      <c r="E90" s="5">
        <v>17000</v>
      </c>
      <c r="F90" s="5">
        <v>17000</v>
      </c>
      <c r="G90" s="61" t="s">
        <v>9</v>
      </c>
      <c r="H90" s="33" t="s">
        <v>14</v>
      </c>
      <c r="I90" s="33" t="s">
        <v>14</v>
      </c>
      <c r="J90" s="33" t="s">
        <v>18</v>
      </c>
      <c r="K90" s="33" t="s">
        <v>140</v>
      </c>
      <c r="L90" s="33" t="s">
        <v>193</v>
      </c>
      <c r="M90" s="33" t="s">
        <v>14</v>
      </c>
      <c r="N90" s="33" t="s">
        <v>286</v>
      </c>
      <c r="O90" s="33" t="s">
        <v>286</v>
      </c>
      <c r="P90" s="33" t="s">
        <v>293</v>
      </c>
      <c r="Q90" s="51">
        <v>16996.490000000002</v>
      </c>
      <c r="R90" s="71" t="s">
        <v>156</v>
      </c>
      <c r="S90" s="60"/>
    </row>
    <row r="91" spans="1:30" s="29" customFormat="1" ht="48" customHeight="1" x14ac:dyDescent="0.25">
      <c r="A91" s="47">
        <v>6</v>
      </c>
      <c r="B91" s="77" t="s">
        <v>274</v>
      </c>
      <c r="C91" s="77" t="s">
        <v>94</v>
      </c>
      <c r="D91" s="24" t="s">
        <v>135</v>
      </c>
      <c r="E91" s="5">
        <v>15000</v>
      </c>
      <c r="F91" s="5">
        <v>15000</v>
      </c>
      <c r="G91" s="61" t="s">
        <v>9</v>
      </c>
      <c r="H91" s="33" t="s">
        <v>14</v>
      </c>
      <c r="I91" s="33" t="s">
        <v>14</v>
      </c>
      <c r="J91" s="33" t="s">
        <v>18</v>
      </c>
      <c r="K91" s="33" t="s">
        <v>140</v>
      </c>
      <c r="L91" s="33" t="s">
        <v>190</v>
      </c>
      <c r="M91" s="33" t="s">
        <v>14</v>
      </c>
      <c r="N91" s="33" t="s">
        <v>193</v>
      </c>
      <c r="O91" s="33" t="s">
        <v>193</v>
      </c>
      <c r="P91" s="33" t="s">
        <v>352</v>
      </c>
      <c r="Q91" s="5">
        <v>15000</v>
      </c>
      <c r="R91" s="71" t="s">
        <v>102</v>
      </c>
      <c r="S91" s="64"/>
    </row>
    <row r="92" spans="1:30" s="23" customFormat="1" ht="45" customHeight="1" x14ac:dyDescent="0.25">
      <c r="A92" s="47">
        <v>7</v>
      </c>
      <c r="B92" s="77" t="s">
        <v>275</v>
      </c>
      <c r="C92" s="77" t="s">
        <v>95</v>
      </c>
      <c r="D92" s="24" t="s">
        <v>135</v>
      </c>
      <c r="E92" s="5">
        <v>18000</v>
      </c>
      <c r="F92" s="5">
        <v>18000</v>
      </c>
      <c r="G92" s="61" t="s">
        <v>9</v>
      </c>
      <c r="H92" s="33" t="s">
        <v>14</v>
      </c>
      <c r="I92" s="33" t="s">
        <v>14</v>
      </c>
      <c r="J92" s="33" t="s">
        <v>18</v>
      </c>
      <c r="K92" s="33" t="s">
        <v>140</v>
      </c>
      <c r="L92" s="33" t="s">
        <v>194</v>
      </c>
      <c r="M92" s="33" t="s">
        <v>14</v>
      </c>
      <c r="N92" s="33" t="s">
        <v>287</v>
      </c>
      <c r="O92" s="33" t="s">
        <v>287</v>
      </c>
      <c r="P92" s="33" t="s">
        <v>341</v>
      </c>
      <c r="Q92" s="5">
        <v>17200</v>
      </c>
      <c r="R92" s="48" t="s">
        <v>157</v>
      </c>
      <c r="S92" s="64"/>
      <c r="T92" s="14"/>
      <c r="U92" s="14"/>
      <c r="V92" s="14"/>
      <c r="W92" s="14"/>
      <c r="X92" s="14"/>
      <c r="Y92" s="14"/>
      <c r="Z92" s="14"/>
      <c r="AA92" s="14"/>
    </row>
    <row r="93" spans="1:30" s="29" customFormat="1" ht="105.6" customHeight="1" x14ac:dyDescent="0.25">
      <c r="A93" s="47">
        <v>8</v>
      </c>
      <c r="B93" s="77" t="s">
        <v>269</v>
      </c>
      <c r="C93" s="77" t="s">
        <v>96</v>
      </c>
      <c r="D93" s="24" t="s">
        <v>136</v>
      </c>
      <c r="E93" s="52">
        <v>17081.976999999999</v>
      </c>
      <c r="F93" s="52">
        <v>17081.976999999999</v>
      </c>
      <c r="G93" s="61" t="s">
        <v>2</v>
      </c>
      <c r="H93" s="33" t="s">
        <v>18</v>
      </c>
      <c r="I93" s="33" t="s">
        <v>14</v>
      </c>
      <c r="J93" s="33" t="s">
        <v>18</v>
      </c>
      <c r="K93" s="33" t="s">
        <v>140</v>
      </c>
      <c r="L93" s="33" t="s">
        <v>195</v>
      </c>
      <c r="M93" s="33" t="s">
        <v>14</v>
      </c>
      <c r="N93" s="33" t="s">
        <v>288</v>
      </c>
      <c r="O93" s="33"/>
      <c r="P93" s="33" t="s">
        <v>353</v>
      </c>
      <c r="Q93" s="52">
        <v>15780</v>
      </c>
      <c r="R93" s="48" t="s">
        <v>98</v>
      </c>
      <c r="S93" s="64"/>
      <c r="T93" s="23"/>
      <c r="U93" s="23"/>
      <c r="V93" s="23"/>
      <c r="W93" s="23"/>
      <c r="X93" s="23"/>
      <c r="Y93" s="23"/>
      <c r="Z93" s="23"/>
      <c r="AA93" s="23"/>
    </row>
    <row r="94" spans="1:30" s="29" customFormat="1" ht="60" customHeight="1" x14ac:dyDescent="0.25">
      <c r="A94" s="47">
        <v>9</v>
      </c>
      <c r="B94" s="77" t="s">
        <v>270</v>
      </c>
      <c r="C94" s="77" t="s">
        <v>97</v>
      </c>
      <c r="D94" s="24" t="s">
        <v>136</v>
      </c>
      <c r="E94" s="5">
        <v>18000</v>
      </c>
      <c r="F94" s="5">
        <v>18000</v>
      </c>
      <c r="G94" s="61" t="s">
        <v>2</v>
      </c>
      <c r="H94" s="33" t="s">
        <v>18</v>
      </c>
      <c r="I94" s="33" t="s">
        <v>14</v>
      </c>
      <c r="J94" s="33" t="s">
        <v>18</v>
      </c>
      <c r="K94" s="33" t="s">
        <v>140</v>
      </c>
      <c r="L94" s="33" t="s">
        <v>196</v>
      </c>
      <c r="M94" s="33" t="s">
        <v>14</v>
      </c>
      <c r="N94" s="33" t="s">
        <v>289</v>
      </c>
      <c r="O94" s="33" t="s">
        <v>311</v>
      </c>
      <c r="P94" s="33" t="s">
        <v>354</v>
      </c>
      <c r="Q94" s="5">
        <v>17500</v>
      </c>
      <c r="R94" s="78" t="s">
        <v>99</v>
      </c>
      <c r="S94" s="64"/>
    </row>
    <row r="95" spans="1:30" ht="15" customHeight="1" x14ac:dyDescent="0.25">
      <c r="A95" s="11">
        <v>9</v>
      </c>
      <c r="B95" s="11" t="s">
        <v>3</v>
      </c>
      <c r="C95" s="58"/>
      <c r="D95" s="58"/>
      <c r="E95" s="58">
        <f>SUM(E86:E94)</f>
        <v>215304.07199999999</v>
      </c>
      <c r="F95" s="58">
        <f t="shared" ref="F95:Q95" si="13">SUM(F86:F94)</f>
        <v>215304.07199999999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>
        <f t="shared" si="13"/>
        <v>211030.79199999999</v>
      </c>
      <c r="R95" s="18"/>
      <c r="S95" s="13"/>
      <c r="T95" s="23"/>
      <c r="U95" s="23"/>
      <c r="V95" s="23"/>
      <c r="W95" s="23"/>
      <c r="X95" s="23"/>
      <c r="Y95" s="23"/>
      <c r="Z95" s="23"/>
      <c r="AA95" s="23"/>
      <c r="AB95" s="29"/>
      <c r="AC95" s="29"/>
    </row>
    <row r="96" spans="1:30" ht="12.75" customHeight="1" x14ac:dyDescent="0.25">
      <c r="A96" s="124" t="s">
        <v>8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6"/>
      <c r="AB96" s="29"/>
      <c r="AC96" s="23"/>
      <c r="AD96" s="29"/>
    </row>
    <row r="97" spans="1:30" s="23" customFormat="1" ht="3" hidden="1" customHeight="1" x14ac:dyDescent="0.25">
      <c r="A97" s="28"/>
      <c r="B97" s="1"/>
      <c r="C97" s="5"/>
      <c r="D97" s="2"/>
      <c r="E97" s="5"/>
      <c r="F97" s="21"/>
      <c r="G97" s="2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14"/>
    </row>
    <row r="98" spans="1:30" s="23" customFormat="1" ht="38.25" hidden="1" customHeight="1" x14ac:dyDescent="0.25">
      <c r="A98" s="28"/>
      <c r="B98" s="1"/>
      <c r="C98" s="5"/>
      <c r="D98" s="2"/>
      <c r="E98" s="5"/>
      <c r="F98" s="21"/>
      <c r="G98" s="2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2"/>
      <c r="T98" s="29"/>
      <c r="U98" s="29"/>
      <c r="V98" s="29"/>
      <c r="W98" s="29"/>
      <c r="X98" s="29"/>
      <c r="Y98" s="29"/>
      <c r="Z98" s="29"/>
      <c r="AA98" s="29"/>
      <c r="AB98" s="14"/>
      <c r="AC98" s="10"/>
      <c r="AD98" s="29"/>
    </row>
    <row r="99" spans="1:30" ht="30.75" hidden="1" customHeight="1" x14ac:dyDescent="0.25">
      <c r="A99" s="28"/>
      <c r="B99" s="1"/>
      <c r="C99" s="5"/>
      <c r="D99" s="2"/>
      <c r="E99" s="5"/>
      <c r="F99" s="21"/>
      <c r="G99" s="2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2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:30" s="29" customFormat="1" ht="46.8" customHeight="1" x14ac:dyDescent="0.25">
      <c r="A100" s="27">
        <v>1</v>
      </c>
      <c r="B100" s="79" t="s">
        <v>276</v>
      </c>
      <c r="C100" s="79" t="s">
        <v>138</v>
      </c>
      <c r="D100" s="24" t="s">
        <v>136</v>
      </c>
      <c r="E100" s="63">
        <v>15000</v>
      </c>
      <c r="F100" s="63">
        <v>15000</v>
      </c>
      <c r="G100" s="61" t="s">
        <v>2</v>
      </c>
      <c r="H100" s="33" t="s">
        <v>18</v>
      </c>
      <c r="I100" s="33" t="s">
        <v>14</v>
      </c>
      <c r="J100" s="33" t="s">
        <v>18</v>
      </c>
      <c r="K100" s="33" t="s">
        <v>140</v>
      </c>
      <c r="L100" s="33" t="s">
        <v>197</v>
      </c>
      <c r="M100" s="33" t="s">
        <v>14</v>
      </c>
      <c r="N100" s="33" t="s">
        <v>200</v>
      </c>
      <c r="O100" s="33" t="s">
        <v>213</v>
      </c>
      <c r="P100" s="33" t="s">
        <v>333</v>
      </c>
      <c r="Q100" s="63">
        <v>15000</v>
      </c>
      <c r="R100" s="21" t="s">
        <v>100</v>
      </c>
      <c r="S100" s="60"/>
      <c r="T100" s="14"/>
      <c r="U100" s="14"/>
      <c r="V100" s="14"/>
      <c r="W100" s="14"/>
      <c r="X100" s="14"/>
      <c r="Y100" s="14"/>
      <c r="Z100" s="14"/>
      <c r="AA100" s="14"/>
      <c r="AB100" s="10"/>
    </row>
    <row r="101" spans="1:30" s="29" customFormat="1" ht="46.2" customHeight="1" x14ac:dyDescent="0.25">
      <c r="A101" s="27">
        <v>2</v>
      </c>
      <c r="B101" s="79" t="s">
        <v>277</v>
      </c>
      <c r="C101" s="79" t="s">
        <v>139</v>
      </c>
      <c r="D101" s="24" t="s">
        <v>136</v>
      </c>
      <c r="E101" s="63">
        <v>11850</v>
      </c>
      <c r="F101" s="63">
        <v>11850</v>
      </c>
      <c r="G101" s="61" t="s">
        <v>2</v>
      </c>
      <c r="H101" s="33" t="s">
        <v>18</v>
      </c>
      <c r="I101" s="33" t="s">
        <v>14</v>
      </c>
      <c r="J101" s="33" t="s">
        <v>18</v>
      </c>
      <c r="K101" s="33" t="s">
        <v>140</v>
      </c>
      <c r="L101" s="33" t="s">
        <v>197</v>
      </c>
      <c r="M101" s="33" t="s">
        <v>14</v>
      </c>
      <c r="N101" s="33" t="s">
        <v>200</v>
      </c>
      <c r="O101" s="33" t="s">
        <v>213</v>
      </c>
      <c r="P101" s="33" t="s">
        <v>333</v>
      </c>
      <c r="Q101" s="63">
        <v>11850</v>
      </c>
      <c r="R101" s="39" t="s">
        <v>101</v>
      </c>
      <c r="S101" s="60"/>
      <c r="AB101" s="14"/>
      <c r="AD101" s="10"/>
    </row>
    <row r="102" spans="1:30" x14ac:dyDescent="0.25">
      <c r="A102" s="11">
        <v>2</v>
      </c>
      <c r="B102" s="11" t="s">
        <v>3</v>
      </c>
      <c r="C102" s="12"/>
      <c r="D102" s="12"/>
      <c r="E102" s="12">
        <f>E100+E101</f>
        <v>26850</v>
      </c>
      <c r="F102" s="12">
        <f t="shared" ref="F102:Q102" si="14">F100+F101</f>
        <v>26850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>
        <f t="shared" si="14"/>
        <v>26850</v>
      </c>
      <c r="R102" s="18"/>
      <c r="S102" s="13"/>
      <c r="AD102" s="10"/>
    </row>
    <row r="103" spans="1:30" s="10" customFormat="1" ht="27" customHeight="1" x14ac:dyDescent="0.25">
      <c r="A103" s="67">
        <f>A8+A29+A39+A42+A45+A50+A54+A58+A61+A64+A67+A70+A73+A84+A95+A102</f>
        <v>62</v>
      </c>
      <c r="B103" s="20" t="s">
        <v>6</v>
      </c>
      <c r="C103" s="67"/>
      <c r="D103" s="67"/>
      <c r="E103" s="104">
        <f>E8+E29+E39+E42+E45+E50+E54+E58+E61+E64+E67+E70+E73+E84+E95+E102</f>
        <v>7740332.8320000004</v>
      </c>
      <c r="F103" s="104">
        <f>F8+F29+F39+F42+F45+F50+F54+F58+F61+F64+F67+F70+F73+F84+F95+F102</f>
        <v>5440332.8320000004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104">
        <f>Q8+Q29+Q39+Q42+Q45+Q50+Q54+Q58+Q61+Q64+Q67+Q70+Q73+Q84+Q95+Q102</f>
        <v>7202991.2460000021</v>
      </c>
      <c r="R103" s="20"/>
      <c r="S103" s="20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2" hidden="1" customHeight="1" x14ac:dyDescent="0.25">
      <c r="A104" s="30"/>
      <c r="B104" s="42"/>
      <c r="G104" s="30"/>
      <c r="S104" s="29"/>
    </row>
    <row r="105" spans="1:30" hidden="1" x14ac:dyDescent="0.25">
      <c r="A105" s="29"/>
      <c r="B105" s="29"/>
      <c r="G105" s="30"/>
      <c r="S105" s="29"/>
    </row>
    <row r="106" spans="1:30" hidden="1" x14ac:dyDescent="0.25">
      <c r="A106" s="29"/>
      <c r="B106" s="29"/>
      <c r="G106" s="30"/>
      <c r="S106" s="29"/>
    </row>
    <row r="107" spans="1:30" hidden="1" x14ac:dyDescent="0.25">
      <c r="A107" s="29"/>
      <c r="B107" s="29"/>
      <c r="C107" s="22"/>
      <c r="D107" s="3"/>
      <c r="E107" s="22"/>
      <c r="F107" s="22"/>
      <c r="G107" s="22"/>
      <c r="S107" s="29"/>
    </row>
    <row r="108" spans="1:30" ht="43.2" customHeight="1" x14ac:dyDescent="0.25">
      <c r="A108" s="29"/>
      <c r="B108" s="29"/>
      <c r="C108" s="132" t="s">
        <v>363</v>
      </c>
      <c r="D108" s="132"/>
      <c r="E108" s="132"/>
      <c r="F108" s="132"/>
      <c r="G108" s="132"/>
      <c r="H108" s="132"/>
      <c r="I108" s="132"/>
      <c r="J108" s="132"/>
      <c r="K108" s="130" t="s">
        <v>15</v>
      </c>
      <c r="L108" s="130"/>
      <c r="S108" s="29"/>
    </row>
    <row r="109" spans="1:30" ht="39" customHeight="1" x14ac:dyDescent="0.25">
      <c r="A109" s="29"/>
      <c r="B109" s="14"/>
      <c r="C109" s="131" t="s">
        <v>364</v>
      </c>
      <c r="D109" s="131"/>
      <c r="E109" s="131"/>
      <c r="F109" s="131"/>
      <c r="G109" s="131"/>
      <c r="H109" s="131"/>
      <c r="I109" s="131"/>
      <c r="J109" s="131"/>
      <c r="K109" s="130" t="s">
        <v>21</v>
      </c>
      <c r="L109" s="130"/>
      <c r="S109" s="29"/>
    </row>
    <row r="110" spans="1:30" x14ac:dyDescent="0.25">
      <c r="A110" s="14"/>
      <c r="B110" s="14" t="s">
        <v>28</v>
      </c>
    </row>
    <row r="111" spans="1:30" x14ac:dyDescent="0.25">
      <c r="A111" s="14"/>
      <c r="B111" s="14"/>
    </row>
    <row r="112" spans="1:30" x14ac:dyDescent="0.25">
      <c r="A112" s="14"/>
      <c r="B112" s="14"/>
    </row>
    <row r="113" spans="1:2" x14ac:dyDescent="0.25">
      <c r="A113" s="14"/>
      <c r="B113" s="14"/>
    </row>
    <row r="114" spans="1:2" x14ac:dyDescent="0.25">
      <c r="A114" s="14"/>
      <c r="B114" s="14"/>
    </row>
    <row r="115" spans="1:2" x14ac:dyDescent="0.25">
      <c r="A115" s="14"/>
      <c r="B115" s="14"/>
    </row>
    <row r="116" spans="1:2" x14ac:dyDescent="0.25">
      <c r="A116" s="14"/>
      <c r="B116" s="14"/>
    </row>
    <row r="117" spans="1:2" x14ac:dyDescent="0.25">
      <c r="A117" s="14"/>
      <c r="B117" s="14"/>
    </row>
    <row r="118" spans="1:2" x14ac:dyDescent="0.25">
      <c r="A118" s="14"/>
      <c r="B118" s="14"/>
    </row>
    <row r="119" spans="1:2" x14ac:dyDescent="0.25">
      <c r="A119" s="14"/>
    </row>
  </sheetData>
  <mergeCells count="21">
    <mergeCell ref="A47:S47"/>
    <mergeCell ref="A55:S55"/>
    <mergeCell ref="K109:L109"/>
    <mergeCell ref="C109:J109"/>
    <mergeCell ref="A96:S96"/>
    <mergeCell ref="C108:J108"/>
    <mergeCell ref="K108:L108"/>
    <mergeCell ref="A74:S74"/>
    <mergeCell ref="A51:S51"/>
    <mergeCell ref="A85:S85"/>
    <mergeCell ref="A62:S62"/>
    <mergeCell ref="A65:S65"/>
    <mergeCell ref="A68:S68"/>
    <mergeCell ref="A71:S71"/>
    <mergeCell ref="A59:S59"/>
    <mergeCell ref="B2:S2"/>
    <mergeCell ref="A5:S5"/>
    <mergeCell ref="A9:S9"/>
    <mergeCell ref="A40:S40"/>
    <mergeCell ref="A43:S43"/>
    <mergeCell ref="A30:S30"/>
  </mergeCells>
  <printOptions horizontalCentered="1" verticalCentered="1"/>
  <pageMargins left="0.25" right="0.25" top="0.75" bottom="0.75" header="0.3" footer="0.3"/>
  <pageSetup paperSize="9" scale="70" orientation="landscape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zoomScale="70" zoomScaleNormal="70" workbookViewId="0">
      <selection activeCell="K9" sqref="K9"/>
    </sheetView>
  </sheetViews>
  <sheetFormatPr defaultRowHeight="13.8" x14ac:dyDescent="0.25"/>
  <cols>
    <col min="1" max="1" width="9.44140625" style="102" customWidth="1"/>
    <col min="2" max="2" width="5.88671875" style="102" customWidth="1"/>
    <col min="3" max="3" width="15.44140625" style="102" customWidth="1"/>
    <col min="4" max="4" width="15.5546875" style="102" customWidth="1"/>
    <col min="5" max="5" width="16.77734375" style="102" customWidth="1"/>
    <col min="6" max="7" width="14.77734375" style="102" customWidth="1"/>
    <col min="8" max="8" width="14.44140625" style="102" customWidth="1"/>
    <col min="9" max="9" width="27.44140625" style="102" customWidth="1"/>
    <col min="10" max="16384" width="8.88671875" style="102"/>
  </cols>
  <sheetData>
    <row r="1" spans="2:10" x14ac:dyDescent="0.25">
      <c r="B1" s="7"/>
      <c r="C1" s="8"/>
      <c r="D1" s="15"/>
      <c r="E1" s="8"/>
      <c r="F1" s="30"/>
      <c r="G1" s="19"/>
      <c r="H1" s="19"/>
      <c r="I1" s="32" t="s">
        <v>355</v>
      </c>
      <c r="J1" s="29"/>
    </row>
    <row r="2" spans="2:10" ht="41.4" customHeight="1" x14ac:dyDescent="0.25">
      <c r="B2" s="134" t="s">
        <v>365</v>
      </c>
      <c r="C2" s="134"/>
      <c r="D2" s="134"/>
      <c r="E2" s="134"/>
      <c r="F2" s="134"/>
      <c r="G2" s="134"/>
      <c r="H2" s="134"/>
      <c r="I2" s="134"/>
      <c r="J2" s="29"/>
    </row>
    <row r="3" spans="2:10" ht="37.200000000000003" customHeight="1" x14ac:dyDescent="0.25">
      <c r="B3" s="106" t="s">
        <v>0</v>
      </c>
      <c r="C3" s="106" t="s">
        <v>106</v>
      </c>
      <c r="D3" s="107" t="s">
        <v>357</v>
      </c>
      <c r="E3" s="108" t="s">
        <v>358</v>
      </c>
      <c r="F3" s="108" t="s">
        <v>359</v>
      </c>
      <c r="G3" s="108" t="s">
        <v>360</v>
      </c>
      <c r="H3" s="106" t="s">
        <v>361</v>
      </c>
      <c r="I3" s="106" t="s">
        <v>362</v>
      </c>
      <c r="J3" s="29"/>
    </row>
    <row r="4" spans="2:10" ht="66" customHeight="1" x14ac:dyDescent="0.25">
      <c r="B4" s="109" t="s">
        <v>356</v>
      </c>
      <c r="C4" s="109" t="s">
        <v>356</v>
      </c>
      <c r="D4" s="109" t="s">
        <v>356</v>
      </c>
      <c r="E4" s="109" t="s">
        <v>356</v>
      </c>
      <c r="F4" s="109" t="s">
        <v>356</v>
      </c>
      <c r="G4" s="109" t="s">
        <v>356</v>
      </c>
      <c r="H4" s="109" t="s">
        <v>356</v>
      </c>
      <c r="I4" s="117" t="s">
        <v>368</v>
      </c>
      <c r="J4" s="30"/>
    </row>
    <row r="5" spans="2:10" ht="25.8" customHeight="1" x14ac:dyDescent="0.25">
      <c r="B5" s="109"/>
      <c r="C5" s="109"/>
      <c r="D5" s="109"/>
      <c r="E5" s="109"/>
      <c r="F5" s="109"/>
      <c r="G5" s="109"/>
      <c r="H5" s="109"/>
      <c r="I5" s="109"/>
      <c r="J5" s="30"/>
    </row>
    <row r="6" spans="2:10" ht="20.399999999999999" customHeight="1" x14ac:dyDescent="0.25">
      <c r="B6" s="109"/>
      <c r="C6" s="110"/>
      <c r="D6" s="111"/>
      <c r="E6" s="111"/>
      <c r="F6" s="112"/>
      <c r="G6" s="110"/>
      <c r="H6" s="113"/>
      <c r="I6" s="114"/>
      <c r="J6" s="30"/>
    </row>
    <row r="7" spans="2:10" x14ac:dyDescent="0.25">
      <c r="B7" s="115"/>
      <c r="C7" s="115"/>
      <c r="D7" s="115"/>
      <c r="E7" s="115"/>
      <c r="F7" s="115"/>
      <c r="G7" s="115"/>
      <c r="H7" s="115"/>
      <c r="I7" s="115"/>
    </row>
    <row r="8" spans="2:10" s="29" customFormat="1" ht="30.6" customHeight="1" x14ac:dyDescent="0.25">
      <c r="B8" s="135" t="s">
        <v>366</v>
      </c>
      <c r="C8" s="135"/>
      <c r="D8" s="135"/>
      <c r="E8" s="135"/>
      <c r="F8" s="135"/>
      <c r="G8" s="116"/>
      <c r="H8" s="137" t="s">
        <v>15</v>
      </c>
      <c r="I8" s="137"/>
    </row>
    <row r="9" spans="2:10" s="29" customFormat="1" ht="41.4" customHeight="1" x14ac:dyDescent="0.25">
      <c r="B9" s="136" t="s">
        <v>367</v>
      </c>
      <c r="C9" s="136"/>
      <c r="D9" s="136"/>
      <c r="E9" s="136"/>
      <c r="F9" s="136"/>
      <c r="G9" s="116"/>
      <c r="H9" s="137" t="s">
        <v>21</v>
      </c>
      <c r="I9" s="137"/>
    </row>
  </sheetData>
  <mergeCells count="5">
    <mergeCell ref="B2:I2"/>
    <mergeCell ref="B8:F8"/>
    <mergeCell ref="B9:F9"/>
    <mergeCell ref="H8:I8"/>
    <mergeCell ref="H9:I9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Маягт 2</vt:lpstr>
      <vt:lpstr>Маягт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</dc:creator>
  <cp:lastModifiedBy>Dell Inspiron 3583</cp:lastModifiedBy>
  <cp:lastPrinted>2022-01-12T03:28:54Z</cp:lastPrinted>
  <dcterms:created xsi:type="dcterms:W3CDTF">2013-12-11T12:05:40Z</dcterms:created>
  <dcterms:modified xsi:type="dcterms:W3CDTF">2022-06-05T02:19:47Z</dcterms:modified>
</cp:coreProperties>
</file>